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867" activeTab="0"/>
  </bookViews>
  <sheets>
    <sheet name="Оглавление" sheetId="1" r:id="rId1"/>
    <sheet name="Наконечники " sheetId="2" r:id="rId2"/>
    <sheet name="Наконечники изолированные" sheetId="3" r:id="rId3"/>
    <sheet name="Гильзы, cоединители" sheetId="4" r:id="rId4"/>
    <sheet name="Муфты, трубка ТУТ" sheetId="5" r:id="rId5"/>
    <sheet name="Металлорукав" sheetId="6" r:id="rId6"/>
    <sheet name="Стяжки" sheetId="7" r:id="rId7"/>
    <sheet name="Инструмент" sheetId="8" r:id="rId8"/>
  </sheets>
  <definedNames>
    <definedName name="_xlnm.Print_Area" localSheetId="4">'Муфты, трубка ТУТ'!$A$1:$G$163</definedName>
    <definedName name="_xlnm.Print_Area" localSheetId="1">'Наконечники '!$A$1:$G$110</definedName>
  </definedNames>
  <calcPr fullCalcOnLoad="1"/>
</workbook>
</file>

<file path=xl/sharedStrings.xml><?xml version="1.0" encoding="utf-8"?>
<sst xmlns="http://schemas.openxmlformats.org/spreadsheetml/2006/main" count="868" uniqueCount="706">
  <si>
    <t>Сумма заказа</t>
  </si>
  <si>
    <t>Скидка</t>
  </si>
  <si>
    <t>базовая цена</t>
  </si>
  <si>
    <t>Наконечники кабельные алюминиевые под опрессовку ГОСТ 9581-80 (УХЛ3)</t>
  </si>
  <si>
    <t>Гильзы алюминиевые под опрессовку ГОСТ 23469.0-81(УХЛ3)</t>
  </si>
  <si>
    <t>Обозначение комплекта</t>
  </si>
  <si>
    <t>70,95,120</t>
  </si>
  <si>
    <t>150,185,240</t>
  </si>
  <si>
    <t>сумма заказа до 30 000 р</t>
  </si>
  <si>
    <t xml:space="preserve">сумма заказа  30000-50000р    </t>
  </si>
  <si>
    <t>сумма заказа свыше 50000 р</t>
  </si>
  <si>
    <t>СТп</t>
  </si>
  <si>
    <t>СТпУ</t>
  </si>
  <si>
    <t>КВТп</t>
  </si>
  <si>
    <t>35.50</t>
  </si>
  <si>
    <t>КНТп</t>
  </si>
  <si>
    <t>Цена за п/м</t>
  </si>
  <si>
    <t>свыше</t>
  </si>
  <si>
    <t>Базовая цена</t>
  </si>
  <si>
    <t>Гильзы медные под опрессовку ГОСТ 23469.3-79 (УХЛ3)</t>
  </si>
  <si>
    <t>ТУТ   10 / 5</t>
  </si>
  <si>
    <t>ТУТ   2 / 1</t>
  </si>
  <si>
    <t>ТУТ   4 / 2</t>
  </si>
  <si>
    <t>ТУТ   6 / 3</t>
  </si>
  <si>
    <t>ТУТ   8 / 4</t>
  </si>
  <si>
    <t>ТУТ   12 / 6</t>
  </si>
  <si>
    <t>ТУТ   16 / 8</t>
  </si>
  <si>
    <t>ТУТ   20 / 10</t>
  </si>
  <si>
    <t>ТУТ   25 / 12</t>
  </si>
  <si>
    <t>ТУТ   28 / 14</t>
  </si>
  <si>
    <t>ТУТ   30 / 15</t>
  </si>
  <si>
    <t>ТУТ   35 / 17</t>
  </si>
  <si>
    <t>ТУТ   40 / 20</t>
  </si>
  <si>
    <t>ТУТ   50 / 25</t>
  </si>
  <si>
    <t>ТУТ   60 / 30</t>
  </si>
  <si>
    <t>ТУТ   80 / 40</t>
  </si>
  <si>
    <t>Внутренний диаметр до\после усадки,мм</t>
  </si>
  <si>
    <t>Толщина стенки после усадки,мм</t>
  </si>
  <si>
    <t>Количество жил</t>
  </si>
  <si>
    <t>Вид муфты</t>
  </si>
  <si>
    <t>Напряжение, кВ</t>
  </si>
  <si>
    <t>Сечение,мм кв</t>
  </si>
  <si>
    <t>2 стр.</t>
  </si>
  <si>
    <t>НБ-1</t>
  </si>
  <si>
    <t>НБ-2</t>
  </si>
  <si>
    <t>НБ-3</t>
  </si>
  <si>
    <t>70, 120</t>
  </si>
  <si>
    <t>150, 240</t>
  </si>
  <si>
    <t>Наконечники кабельные медные луженые под опрессовку ГОСТ 7386-80 (О-Ви6)</t>
  </si>
  <si>
    <t>Наконечники кабельные медные под опрессовку ГОСТ 7386-80 (УХЛ3)</t>
  </si>
  <si>
    <t>Наконечники кабельные медно-алюминиевые под опрессовку ГОСТ 9581-80 (УХЛ3)</t>
  </si>
  <si>
    <t>1 стр.</t>
  </si>
  <si>
    <t>НАКОНЕЧНИК</t>
  </si>
  <si>
    <t>НАКОНЕЧНИК ШТЫРЕВОЙ</t>
  </si>
  <si>
    <t>РАЗЪЕМ ПЛОСКИЙ</t>
  </si>
  <si>
    <t>РАЗЪЕМ ШТЕКЕРНЫЙ</t>
  </si>
  <si>
    <t>КОЛЬЦЕВОЙ ИЗОЛИР.</t>
  </si>
  <si>
    <t>ВТУЛОЧНЫЙ ИЗОЛИР.</t>
  </si>
  <si>
    <t>ИЗОЛИР. (ПАПА)</t>
  </si>
  <si>
    <t>НКИ 1,5-3</t>
  </si>
  <si>
    <t>НШвИ 0,5-8</t>
  </si>
  <si>
    <t>РпИп 1,5-3-0,8</t>
  </si>
  <si>
    <t>РшИп 1,5-4</t>
  </si>
  <si>
    <t>НКИ 1,5-4</t>
  </si>
  <si>
    <t>НШвИ 0,75-8</t>
  </si>
  <si>
    <t>РпИп 1,5-5-0,8</t>
  </si>
  <si>
    <t>РшИп 2,5-4</t>
  </si>
  <si>
    <t>НКИ 1,5-5</t>
  </si>
  <si>
    <t>НШвИ 1,0-8</t>
  </si>
  <si>
    <t>РпИп 1,5-7-0,8</t>
  </si>
  <si>
    <t>РшИп 6,0-4</t>
  </si>
  <si>
    <t>НКИ 1,5-6</t>
  </si>
  <si>
    <t>НШвИ 1,5-8</t>
  </si>
  <si>
    <t>РпИп 2,5-3-0,8</t>
  </si>
  <si>
    <t>НКИ 1,5-8</t>
  </si>
  <si>
    <t>НШвИ 2,5-8</t>
  </si>
  <si>
    <t>РпИп 2,5-5-0,8</t>
  </si>
  <si>
    <t>НКИ 1,5-10</t>
  </si>
  <si>
    <t>РпИп 2,5-7-0,8</t>
  </si>
  <si>
    <t>ИЗОЛИР. (МАМА)</t>
  </si>
  <si>
    <t>НКИ 2,5-3</t>
  </si>
  <si>
    <t>НШвИ 6-12</t>
  </si>
  <si>
    <t>РпИп 6,0-7-0,8</t>
  </si>
  <si>
    <t>НКИ 2,5-4</t>
  </si>
  <si>
    <t>НШвИ 10-12</t>
  </si>
  <si>
    <t>НКИ 2,5-5</t>
  </si>
  <si>
    <t>НШвИ 16-12</t>
  </si>
  <si>
    <t>НКИ 2,5-6</t>
  </si>
  <si>
    <t>НШвИ 25-16</t>
  </si>
  <si>
    <t>РшИм 1,5-4</t>
  </si>
  <si>
    <t>НКИ 2,5-8</t>
  </si>
  <si>
    <t>НШвИ 35-16</t>
  </si>
  <si>
    <t>РшИм 2,5-4</t>
  </si>
  <si>
    <t>НКИ 2,5-10</t>
  </si>
  <si>
    <t>РшИм 6,0-4</t>
  </si>
  <si>
    <t>НКИ 6,0-4</t>
  </si>
  <si>
    <t>НКИ 6,0-5</t>
  </si>
  <si>
    <t>ВТУЛОЧНЫЙ ИЗОЛ. (двойной)</t>
  </si>
  <si>
    <t>РпИм 1,5-3-0,8</t>
  </si>
  <si>
    <t>ГИЛЬЗА</t>
  </si>
  <si>
    <t>НКИ 6,0-6</t>
  </si>
  <si>
    <t>РпИм 1,5-5-0,8</t>
  </si>
  <si>
    <t>СОЕДИНИТ. ИЗОЛИР.</t>
  </si>
  <si>
    <t>НКИ 6,0-8</t>
  </si>
  <si>
    <t>РпИм 1,5-7-0,8</t>
  </si>
  <si>
    <t>НКИ 6,0-10</t>
  </si>
  <si>
    <t>РпИм 2,5-3-0,8</t>
  </si>
  <si>
    <t>НШвИ(2) 0,5-8</t>
  </si>
  <si>
    <t>РпИм 2,5-5-0,8</t>
  </si>
  <si>
    <t>НШвИ(2) 0,75-8</t>
  </si>
  <si>
    <t>РпИм 2,5-7-0,8</t>
  </si>
  <si>
    <t>ГСИ 1,5</t>
  </si>
  <si>
    <t>ВИЛОЧНЫЙ ИЗОЛИР.</t>
  </si>
  <si>
    <t>НШвИ(2) 1,0-8</t>
  </si>
  <si>
    <t>РпИм 6,0-7-0,8</t>
  </si>
  <si>
    <t>ГСИ 2,5</t>
  </si>
  <si>
    <t>НШвИ(2) 1,5-8</t>
  </si>
  <si>
    <t>ГСИ 6,0</t>
  </si>
  <si>
    <t>НШвИ(2) 2,5-10</t>
  </si>
  <si>
    <t>НШвИ(2) 4-12</t>
  </si>
  <si>
    <t>ПОЛНОСТЬЮ ИЗОЛИР. (МАМА)</t>
  </si>
  <si>
    <t>НВИ 1,5-3</t>
  </si>
  <si>
    <t>НШвИ(2) 6-14</t>
  </si>
  <si>
    <t>НВИ 1,5-4</t>
  </si>
  <si>
    <t>НВИ 1,5-5</t>
  </si>
  <si>
    <t>СОЕДИНИТЕЛЬНЫЙ</t>
  </si>
  <si>
    <t>НВИ 2,5-4</t>
  </si>
  <si>
    <t>ИЗОЛ. ЗАЖИМ</t>
  </si>
  <si>
    <t>РппИм 1,5-3-0,8</t>
  </si>
  <si>
    <t>НВИ 2,5-5</t>
  </si>
  <si>
    <t>РппИм 1,5-5-0,8</t>
  </si>
  <si>
    <t>НВИ 2,5-6</t>
  </si>
  <si>
    <t>РппИм 1,5-7-0,8</t>
  </si>
  <si>
    <t>НВИ 6,0-4</t>
  </si>
  <si>
    <t>РппИм 2,5-3-0,8</t>
  </si>
  <si>
    <t>НВИ 6,0-5</t>
  </si>
  <si>
    <t>СИЗ-1 (3)</t>
  </si>
  <si>
    <t>РппИм 2,5-5-0,8</t>
  </si>
  <si>
    <t>НВИ 6,0-6</t>
  </si>
  <si>
    <t>СИЗ-2 (4,5)</t>
  </si>
  <si>
    <t>РппИм 2,5-7-0,8</t>
  </si>
  <si>
    <t>СИЗ-3 (5,5)</t>
  </si>
  <si>
    <t>РппИм 6,0-7-0,8</t>
  </si>
  <si>
    <t>СИЗ-4 (11)</t>
  </si>
  <si>
    <t>СИЗ-5 (20)</t>
  </si>
  <si>
    <t>ОТВЕТВИТЕЛЬ</t>
  </si>
  <si>
    <t>КРУГЛЫЙ ИЗОЛИР.</t>
  </si>
  <si>
    <t>ИЗОЛИР. ОТВЕТВИТ.</t>
  </si>
  <si>
    <t>НШкИ 1,5-12</t>
  </si>
  <si>
    <t>РпИо 1,5-7-0,8</t>
  </si>
  <si>
    <t>ОВ 1</t>
  </si>
  <si>
    <t>НШкИ 2,5-12</t>
  </si>
  <si>
    <t>РпИо 2,5-7-0,8</t>
  </si>
  <si>
    <t>ОВ 2</t>
  </si>
  <si>
    <t>НШкИ 6,0-11</t>
  </si>
  <si>
    <t>РпИо 6,0-7-0,8</t>
  </si>
  <si>
    <t>ОВ 3</t>
  </si>
  <si>
    <t>ПЛОСКИЙ ИЗОЛИР.</t>
  </si>
  <si>
    <t>НШпИ 1,5-11</t>
  </si>
  <si>
    <t>НШпИ 2,5-10</t>
  </si>
  <si>
    <t>НШпИ 6,0-10</t>
  </si>
  <si>
    <t>2НБ</t>
  </si>
  <si>
    <t>25, 50</t>
  </si>
  <si>
    <t>2СБ-0</t>
  </si>
  <si>
    <t>2СБ-1</t>
  </si>
  <si>
    <t>2СБ-2</t>
  </si>
  <si>
    <t>2СБ-3</t>
  </si>
  <si>
    <t>4СБ</t>
  </si>
  <si>
    <t>25,35,50</t>
  </si>
  <si>
    <t>Инструмент для электромонтажных работ</t>
  </si>
  <si>
    <t>наиме-
нование</t>
  </si>
  <si>
    <t>цена</t>
  </si>
  <si>
    <t>ПКВк-6</t>
  </si>
  <si>
    <t>ПК-16</t>
  </si>
  <si>
    <t>ПКГ-50</t>
  </si>
  <si>
    <t>ПК-35</t>
  </si>
  <si>
    <t>ПКГу-50</t>
  </si>
  <si>
    <t>ПКГу-95</t>
  </si>
  <si>
    <t>ПГР-300*</t>
  </si>
  <si>
    <t>ПГР-70*</t>
  </si>
  <si>
    <t>ПГРс-300*</t>
  </si>
  <si>
    <t>ПГР-120*</t>
  </si>
  <si>
    <t>Ножницы для резки кабеля</t>
  </si>
  <si>
    <t>НК-10</t>
  </si>
  <si>
    <t>НК-16</t>
  </si>
  <si>
    <t>КС-22</t>
  </si>
  <si>
    <t>ПГПО-60*</t>
  </si>
  <si>
    <t>Набор инструментов для монтажа болтовых наконечников и соединителей</t>
  </si>
  <si>
    <t>в комплекте: держатель, гаечный ключ со сменными головками, чехол</t>
  </si>
  <si>
    <t xml:space="preserve">           опрессовка гексагональным</t>
  </si>
  <si>
    <t>опрессовка точечным</t>
  </si>
  <si>
    <t xml:space="preserve">двойной обжим </t>
  </si>
  <si>
    <t xml:space="preserve">           методом (шестигранная)</t>
  </si>
  <si>
    <t>методом (вдавливанием)</t>
  </si>
  <si>
    <t>на жиле и изоляции</t>
  </si>
  <si>
    <t>область применения, характеристики</t>
  </si>
  <si>
    <t xml:space="preserve">Цены даны за одну упаковку (100 шт.) Минимальная партия - одна упаковка. </t>
  </si>
  <si>
    <r>
      <t>ТА 16</t>
    </r>
    <r>
      <rPr>
        <sz val="10"/>
        <rFont val="Arial Cyr"/>
        <family val="2"/>
      </rPr>
      <t>-8-5,4</t>
    </r>
  </si>
  <si>
    <r>
      <t>ТА 25</t>
    </r>
    <r>
      <rPr>
        <sz val="10"/>
        <rFont val="Arial Cyr"/>
        <family val="2"/>
      </rPr>
      <t>-8-7</t>
    </r>
  </si>
  <si>
    <r>
      <t>ТА 35</t>
    </r>
    <r>
      <rPr>
        <sz val="10"/>
        <rFont val="Arial Cyr"/>
        <family val="2"/>
      </rPr>
      <t>-10-8</t>
    </r>
  </si>
  <si>
    <r>
      <t>ТА 50</t>
    </r>
    <r>
      <rPr>
        <sz val="10"/>
        <rFont val="Arial Cyr"/>
        <family val="2"/>
      </rPr>
      <t>-10-9</t>
    </r>
  </si>
  <si>
    <r>
      <t>ТА 95</t>
    </r>
    <r>
      <rPr>
        <sz val="10"/>
        <rFont val="Arial Cyr"/>
        <family val="2"/>
      </rPr>
      <t>-12-13</t>
    </r>
  </si>
  <si>
    <r>
      <t>ТА 120</t>
    </r>
    <r>
      <rPr>
        <sz val="10"/>
        <rFont val="Arial Cyr"/>
        <family val="2"/>
      </rPr>
      <t>-12-14</t>
    </r>
  </si>
  <si>
    <r>
      <t>ТА 150</t>
    </r>
    <r>
      <rPr>
        <sz val="10"/>
        <rFont val="Arial Cyr"/>
        <family val="2"/>
      </rPr>
      <t>-12-17</t>
    </r>
  </si>
  <si>
    <r>
      <t>ТА 185</t>
    </r>
    <r>
      <rPr>
        <sz val="10"/>
        <rFont val="Arial Cyr"/>
        <family val="2"/>
      </rPr>
      <t>-16-19</t>
    </r>
  </si>
  <si>
    <r>
      <t>ТА 240</t>
    </r>
    <r>
      <rPr>
        <sz val="10"/>
        <rFont val="Arial Cyr"/>
        <family val="2"/>
      </rPr>
      <t>-20-20</t>
    </r>
  </si>
  <si>
    <r>
      <t>ТАМ 16</t>
    </r>
    <r>
      <rPr>
        <sz val="10"/>
        <rFont val="Arial Cyr"/>
        <family val="2"/>
      </rPr>
      <t>-8-5,4</t>
    </r>
  </si>
  <si>
    <r>
      <t>ТАМ 25</t>
    </r>
    <r>
      <rPr>
        <sz val="10"/>
        <rFont val="Arial Cyr"/>
        <family val="2"/>
      </rPr>
      <t>-8-7</t>
    </r>
  </si>
  <si>
    <r>
      <t>ТАМ 35</t>
    </r>
    <r>
      <rPr>
        <sz val="10"/>
        <rFont val="Arial Cyr"/>
        <family val="2"/>
      </rPr>
      <t>-10-8</t>
    </r>
  </si>
  <si>
    <r>
      <t>ТАМ 50</t>
    </r>
    <r>
      <rPr>
        <sz val="10"/>
        <rFont val="Arial Cyr"/>
        <family val="2"/>
      </rPr>
      <t>-10-9</t>
    </r>
  </si>
  <si>
    <r>
      <t>ТАМ 95</t>
    </r>
    <r>
      <rPr>
        <sz val="10"/>
        <rFont val="Arial Cyr"/>
        <family val="2"/>
      </rPr>
      <t>-12-13</t>
    </r>
  </si>
  <si>
    <r>
      <t>ТАМ 120</t>
    </r>
    <r>
      <rPr>
        <sz val="10"/>
        <rFont val="Arial Cyr"/>
        <family val="2"/>
      </rPr>
      <t>-12-14</t>
    </r>
  </si>
  <si>
    <r>
      <t>ТАМ 150</t>
    </r>
    <r>
      <rPr>
        <sz val="10"/>
        <rFont val="Arial Cyr"/>
        <family val="2"/>
      </rPr>
      <t>-12-17</t>
    </r>
  </si>
  <si>
    <r>
      <t>ТАМ 185</t>
    </r>
    <r>
      <rPr>
        <sz val="10"/>
        <rFont val="Arial Cyr"/>
        <family val="2"/>
      </rPr>
      <t>-16-19</t>
    </r>
  </si>
  <si>
    <r>
      <t>ТАМ 240</t>
    </r>
    <r>
      <rPr>
        <sz val="10"/>
        <rFont val="Arial Cyr"/>
        <family val="2"/>
      </rPr>
      <t>-20-20</t>
    </r>
  </si>
  <si>
    <r>
      <t>ГА 16</t>
    </r>
    <r>
      <rPr>
        <sz val="10"/>
        <rFont val="Arial Cyr"/>
        <family val="2"/>
      </rPr>
      <t>-5,3</t>
    </r>
  </si>
  <si>
    <r>
      <t>ГА 25</t>
    </r>
    <r>
      <rPr>
        <sz val="10"/>
        <rFont val="Arial Cyr"/>
        <family val="2"/>
      </rPr>
      <t>-7,1</t>
    </r>
  </si>
  <si>
    <r>
      <t>ГА 35</t>
    </r>
    <r>
      <rPr>
        <sz val="10"/>
        <rFont val="Arial Cyr"/>
        <family val="2"/>
      </rPr>
      <t>-8</t>
    </r>
  </si>
  <si>
    <r>
      <t>ГА 50</t>
    </r>
    <r>
      <rPr>
        <sz val="10"/>
        <rFont val="Arial Cyr"/>
        <family val="2"/>
      </rPr>
      <t>-9</t>
    </r>
  </si>
  <si>
    <r>
      <t>ГА 95</t>
    </r>
    <r>
      <rPr>
        <sz val="10"/>
        <rFont val="Arial Cyr"/>
        <family val="2"/>
      </rPr>
      <t>-13</t>
    </r>
  </si>
  <si>
    <r>
      <t>ГА 120</t>
    </r>
    <r>
      <rPr>
        <sz val="10"/>
        <rFont val="Arial Cyr"/>
        <family val="2"/>
      </rPr>
      <t>-14</t>
    </r>
  </si>
  <si>
    <r>
      <t>ГА 150</t>
    </r>
    <r>
      <rPr>
        <sz val="10"/>
        <rFont val="Arial Cyr"/>
        <family val="2"/>
      </rPr>
      <t>-17</t>
    </r>
  </si>
  <si>
    <r>
      <t>ГА 185</t>
    </r>
    <r>
      <rPr>
        <sz val="10"/>
        <rFont val="Arial Cyr"/>
        <family val="2"/>
      </rPr>
      <t>-19</t>
    </r>
  </si>
  <si>
    <r>
      <t>ГА 240</t>
    </r>
    <r>
      <rPr>
        <sz val="10"/>
        <rFont val="Arial Cyr"/>
        <family val="2"/>
      </rPr>
      <t>-20</t>
    </r>
  </si>
  <si>
    <t>ПМ 95-10</t>
  </si>
  <si>
    <t>ПМ 120-10</t>
  </si>
  <si>
    <t>ПМ 150-12</t>
  </si>
  <si>
    <t>ПМ 185-12</t>
  </si>
  <si>
    <t>ПМ 240-16</t>
  </si>
  <si>
    <t>НБ-0</t>
  </si>
  <si>
    <t>35, 50</t>
  </si>
  <si>
    <t>16, 25</t>
  </si>
  <si>
    <t>Муфты кабельные термоусаживаемые</t>
  </si>
  <si>
    <t>производства завода "КВТ" г.Калуга</t>
  </si>
  <si>
    <t>количество жил</t>
  </si>
  <si>
    <t>вид муфты</t>
  </si>
  <si>
    <t>напряжение, кВ</t>
  </si>
  <si>
    <t>Без болтовых соединителей/наконечников</t>
  </si>
  <si>
    <t>С болтовыми соединителями/наконечниками</t>
  </si>
  <si>
    <t>КВТп (класс В)</t>
  </si>
  <si>
    <t>КНТп (класс В)</t>
  </si>
  <si>
    <t>КВТп (КНТп)</t>
  </si>
  <si>
    <t>Сечение, мм кв</t>
  </si>
  <si>
    <t>Наконечники кабельные медные под пайку ТУ 3449-001-59861269-2005</t>
  </si>
  <si>
    <t>16,25,35</t>
  </si>
  <si>
    <t>50, 70</t>
  </si>
  <si>
    <t>95, 120, 150</t>
  </si>
  <si>
    <t>Кабельные Стяжки Стандартные (не разъемные) КСС</t>
  </si>
  <si>
    <t>Цены даны за одну упаковку (100 шт.) Минимальная партия - одна упаковка</t>
  </si>
  <si>
    <t>КСС 3х80</t>
  </si>
  <si>
    <t>КСС 8х200</t>
  </si>
  <si>
    <t>КСС 3х100</t>
  </si>
  <si>
    <t>КСС 8х250</t>
  </si>
  <si>
    <t>КСС 3х120</t>
  </si>
  <si>
    <t>КСС 8х300</t>
  </si>
  <si>
    <t>КСС 3х150</t>
  </si>
  <si>
    <t>КСС 8х350</t>
  </si>
  <si>
    <t>КСС 3х200</t>
  </si>
  <si>
    <t>КСС 8х400</t>
  </si>
  <si>
    <t>КСС 4х150</t>
  </si>
  <si>
    <t>КСС 8х450</t>
  </si>
  <si>
    <t>КСС 4х200</t>
  </si>
  <si>
    <t>КСС 8х500</t>
  </si>
  <si>
    <t>КСС 4х250</t>
  </si>
  <si>
    <t>КСС 9х550</t>
  </si>
  <si>
    <t>КСС 4х300</t>
  </si>
  <si>
    <t>КСС 9х650</t>
  </si>
  <si>
    <t>КСС 4х370</t>
  </si>
  <si>
    <t>КСС 9х760</t>
  </si>
  <si>
    <t>КСС 5х200</t>
  </si>
  <si>
    <t>КСС 9х1020</t>
  </si>
  <si>
    <t>КСС 5х250</t>
  </si>
  <si>
    <t>КСС 10х450</t>
  </si>
  <si>
    <t>КСС 5х300</t>
  </si>
  <si>
    <t>КСС 10х600</t>
  </si>
  <si>
    <t>КСС 5х350</t>
  </si>
  <si>
    <t>КСС 10х700</t>
  </si>
  <si>
    <t>КСС 5х400</t>
  </si>
  <si>
    <t>КСС 12х650</t>
  </si>
  <si>
    <t>КСС 5х450</t>
  </si>
  <si>
    <t>КСС 12х750</t>
  </si>
  <si>
    <t>Кабельные Стяжки с монтажным Отверстием</t>
  </si>
  <si>
    <t>КСМ 3х200</t>
  </si>
  <si>
    <r>
      <t>ТМ 4</t>
    </r>
    <r>
      <rPr>
        <sz val="10"/>
        <rFont val="Arial Cyr"/>
        <family val="0"/>
      </rPr>
      <t>-5(6)-3</t>
    </r>
  </si>
  <si>
    <r>
      <t>ТМ 6</t>
    </r>
    <r>
      <rPr>
        <sz val="10"/>
        <rFont val="Arial Cyr"/>
        <family val="0"/>
      </rPr>
      <t>-5(6)-4</t>
    </r>
  </si>
  <si>
    <r>
      <t>ТМ 10</t>
    </r>
    <r>
      <rPr>
        <sz val="10"/>
        <rFont val="Arial Cyr"/>
        <family val="0"/>
      </rPr>
      <t>-5(6,8)-5</t>
    </r>
  </si>
  <si>
    <r>
      <t>ТМ 16</t>
    </r>
    <r>
      <rPr>
        <sz val="10"/>
        <rFont val="Arial Cyr"/>
        <family val="0"/>
      </rPr>
      <t>-6(8)-6</t>
    </r>
  </si>
  <si>
    <r>
      <t>ТМ 50</t>
    </r>
    <r>
      <rPr>
        <sz val="10"/>
        <rFont val="Arial Cyr"/>
        <family val="0"/>
      </rPr>
      <t>-10(10,12)-11</t>
    </r>
  </si>
  <si>
    <r>
      <t>ТМ 70</t>
    </r>
    <r>
      <rPr>
        <sz val="10"/>
        <rFont val="Arial Cyr"/>
        <family val="0"/>
      </rPr>
      <t>-10(12)-13</t>
    </r>
  </si>
  <si>
    <r>
      <t>ТМ 240</t>
    </r>
    <r>
      <rPr>
        <sz val="10"/>
        <rFont val="Arial Cyr"/>
        <family val="0"/>
      </rPr>
      <t>-16(20)-24</t>
    </r>
  </si>
  <si>
    <r>
      <t>ТМЛ 4</t>
    </r>
    <r>
      <rPr>
        <sz val="10"/>
        <rFont val="Arial Cyr"/>
        <family val="0"/>
      </rPr>
      <t>-5(6)-3</t>
    </r>
  </si>
  <si>
    <r>
      <t>ТМЛ 6</t>
    </r>
    <r>
      <rPr>
        <sz val="10"/>
        <rFont val="Arial Cyr"/>
        <family val="0"/>
      </rPr>
      <t>-5(6)-4</t>
    </r>
  </si>
  <si>
    <r>
      <t>ТМЛ 10</t>
    </r>
    <r>
      <rPr>
        <sz val="10"/>
        <rFont val="Arial Cyr"/>
        <family val="0"/>
      </rPr>
      <t>-5(6,8)-5</t>
    </r>
  </si>
  <si>
    <r>
      <t>ТМЛ 16</t>
    </r>
    <r>
      <rPr>
        <sz val="10"/>
        <rFont val="Arial Cyr"/>
        <family val="0"/>
      </rPr>
      <t>-6(8)-6</t>
    </r>
  </si>
  <si>
    <r>
      <t>ТМЛ 25</t>
    </r>
    <r>
      <rPr>
        <sz val="10"/>
        <rFont val="Arial Cyr"/>
        <family val="0"/>
      </rPr>
      <t>-6(8,10)-7(8)</t>
    </r>
  </si>
  <si>
    <r>
      <t>ТМЛ 50</t>
    </r>
    <r>
      <rPr>
        <sz val="10"/>
        <rFont val="Arial Cyr"/>
        <family val="0"/>
      </rPr>
      <t>-10(10,12)-11</t>
    </r>
  </si>
  <si>
    <r>
      <t>ТМЛ 70</t>
    </r>
    <r>
      <rPr>
        <sz val="10"/>
        <rFont val="Arial Cyr"/>
        <family val="0"/>
      </rPr>
      <t>-10(12)-13</t>
    </r>
  </si>
  <si>
    <r>
      <t>ТМЛ 150</t>
    </r>
    <r>
      <rPr>
        <sz val="10"/>
        <rFont val="Arial Cyr"/>
        <family val="0"/>
      </rPr>
      <t>-12(16)-19(20)</t>
    </r>
  </si>
  <si>
    <r>
      <t>ТМЛ 185</t>
    </r>
    <r>
      <rPr>
        <sz val="10"/>
        <rFont val="Arial Cyr"/>
        <family val="0"/>
      </rPr>
      <t>-12(16)-21</t>
    </r>
  </si>
  <si>
    <r>
      <t>ТАМ 70</t>
    </r>
    <r>
      <rPr>
        <sz val="10"/>
        <rFont val="Arial Cyr"/>
        <family val="2"/>
      </rPr>
      <t>-10-11(12)</t>
    </r>
  </si>
  <si>
    <t>ПМ 2,5-4(5)</t>
  </si>
  <si>
    <t>ПМ 4-4(5)</t>
  </si>
  <si>
    <t>ПМ 6-5(6)</t>
  </si>
  <si>
    <t>ПМ 10-5(6,8)</t>
  </si>
  <si>
    <t>ПМ 16-6(8)</t>
  </si>
  <si>
    <t>ПМ 25-6(8)</t>
  </si>
  <si>
    <t>ПМ 35-6(8,10)</t>
  </si>
  <si>
    <t>ПМ 50-8(10)</t>
  </si>
  <si>
    <t>ПМ 70-10(12)</t>
  </si>
  <si>
    <t>4 стр</t>
  </si>
  <si>
    <t>По желанию заказчика соединительные муфты могут комплектоваться как болтовыми соединителями так и гильзами под опрессовку</t>
  </si>
  <si>
    <t>(напыление)</t>
  </si>
  <si>
    <t>7 стр</t>
  </si>
  <si>
    <t>Термоусаживаемые оконцеватели (капы)</t>
  </si>
  <si>
    <t>Марка</t>
  </si>
  <si>
    <t>Цена руб/шт</t>
  </si>
  <si>
    <t>min</t>
  </si>
  <si>
    <t>max</t>
  </si>
  <si>
    <t>35</t>
  </si>
  <si>
    <t>17</t>
  </si>
  <si>
    <t>50</t>
  </si>
  <si>
    <t>30</t>
  </si>
  <si>
    <t xml:space="preserve">ЦЕНА ЗА ШТ. С НДС (18%) </t>
  </si>
  <si>
    <t>Изолированные наконечники</t>
  </si>
  <si>
    <t>НШвИ 0,5-10</t>
  </si>
  <si>
    <t>НШвИ 0,75-12</t>
  </si>
  <si>
    <t>НШвИ 1,0-12</t>
  </si>
  <si>
    <t>НШвИ 2,5-18</t>
  </si>
  <si>
    <t>НШвИ 4-10</t>
  </si>
  <si>
    <t>НШвИ 10-18</t>
  </si>
  <si>
    <t>ПКВк-16</t>
  </si>
  <si>
    <t>ПКГ-120М</t>
  </si>
  <si>
    <r>
      <t xml:space="preserve">Пресса, отмеченные символом * поставляются с </t>
    </r>
    <r>
      <rPr>
        <b/>
        <i/>
        <u val="single"/>
        <sz val="11"/>
        <rFont val="Times New Roman"/>
        <family val="1"/>
      </rPr>
      <t>КОМПЛЕКТОМ МАТРИЦ</t>
    </r>
    <r>
      <rPr>
        <b/>
        <i/>
        <sz val="11"/>
        <rFont val="Times New Roman"/>
        <family val="1"/>
      </rPr>
      <t xml:space="preserve">, остальные пресса имеют </t>
    </r>
    <r>
      <rPr>
        <b/>
        <i/>
        <u val="single"/>
        <sz val="11"/>
        <rFont val="Times New Roman"/>
        <family val="1"/>
      </rPr>
      <t>ВСТРОЕННЫЕ МАТРИЦЫ</t>
    </r>
    <r>
      <rPr>
        <b/>
        <i/>
        <sz val="11"/>
        <rFont val="Times New Roman"/>
        <family val="1"/>
      </rPr>
      <t>.</t>
    </r>
  </si>
  <si>
    <t>КС-90</t>
  </si>
  <si>
    <t>НК-20</t>
  </si>
  <si>
    <t>НК-30</t>
  </si>
  <si>
    <t>НС-32</t>
  </si>
  <si>
    <t>НС-45</t>
  </si>
  <si>
    <t>НС-70</t>
  </si>
  <si>
    <t>НС-100</t>
  </si>
  <si>
    <t>НСТ-40</t>
  </si>
  <si>
    <t>НСТ-55</t>
  </si>
  <si>
    <t>НГР-30</t>
  </si>
  <si>
    <t>НШП 6-12</t>
  </si>
  <si>
    <t>НШП 10-13</t>
  </si>
  <si>
    <t>НШП 16-14</t>
  </si>
  <si>
    <t>НШП 25-14</t>
  </si>
  <si>
    <t>НШП 35-15</t>
  </si>
  <si>
    <t>НШП 50-15</t>
  </si>
  <si>
    <t>НШП 70-16</t>
  </si>
  <si>
    <t>НШП 95-18</t>
  </si>
  <si>
    <t>Наконечники медные штифтовые под опрессовку луженые</t>
  </si>
  <si>
    <t>до 15 000 р.</t>
  </si>
  <si>
    <t>15 000 -</t>
  </si>
  <si>
    <r>
      <t>ТМ 25</t>
    </r>
    <r>
      <rPr>
        <sz val="10"/>
        <rFont val="Arial Cyr"/>
        <family val="0"/>
      </rPr>
      <t>-6(8)-7</t>
    </r>
  </si>
  <si>
    <r>
      <t>ТМ 25</t>
    </r>
    <r>
      <rPr>
        <sz val="10"/>
        <rFont val="Arial Cyr"/>
        <family val="0"/>
      </rPr>
      <t>-6(8,10)-8</t>
    </r>
  </si>
  <si>
    <r>
      <t>ТМ 35</t>
    </r>
    <r>
      <rPr>
        <sz val="10"/>
        <rFont val="Arial Cyr"/>
        <family val="0"/>
      </rPr>
      <t>-8(10,12)-9</t>
    </r>
  </si>
  <si>
    <r>
      <t>ТМ 35</t>
    </r>
    <r>
      <rPr>
        <sz val="10"/>
        <rFont val="Arial Cyr"/>
        <family val="0"/>
      </rPr>
      <t>-8(10,12)-10</t>
    </r>
  </si>
  <si>
    <r>
      <t>ТМЛ 35</t>
    </r>
    <r>
      <rPr>
        <sz val="10"/>
        <rFont val="Arial Cyr"/>
        <family val="0"/>
      </rPr>
      <t>-8(10,12)-9</t>
    </r>
  </si>
  <si>
    <r>
      <t>ТМЛ 35</t>
    </r>
    <r>
      <rPr>
        <sz val="10"/>
        <rFont val="Arial Cyr"/>
        <family val="0"/>
      </rPr>
      <t>-8(10,12)-10</t>
    </r>
  </si>
  <si>
    <t>сечение жил кабеля в мм кв</t>
  </si>
  <si>
    <t>сумма заказа до 15 000 р</t>
  </si>
  <si>
    <t>сумма заказа свыше 15 000 р</t>
  </si>
  <si>
    <t>70, 95, 120</t>
  </si>
  <si>
    <t>150, 185, 240</t>
  </si>
  <si>
    <t>25, 35, 50</t>
  </si>
  <si>
    <t>Наконечники болтовые со срывными болтами</t>
  </si>
  <si>
    <t xml:space="preserve">Трубка термоусаживаемая полиолефиновая на напряжение до 1 кВ </t>
  </si>
  <si>
    <t>сумма заказа свыше 15 000р</t>
  </si>
  <si>
    <t>6 стр</t>
  </si>
  <si>
    <r>
      <t>ТА 70</t>
    </r>
    <r>
      <rPr>
        <sz val="10"/>
        <rFont val="Arial Cyr"/>
        <family val="2"/>
      </rPr>
      <t>-10-12</t>
    </r>
  </si>
  <si>
    <r>
      <t>ТМ 95</t>
    </r>
    <r>
      <rPr>
        <sz val="10"/>
        <rFont val="Arial Cyr"/>
        <family val="0"/>
      </rPr>
      <t>-10(12)-15</t>
    </r>
  </si>
  <si>
    <r>
      <t>ТМ 120</t>
    </r>
    <r>
      <rPr>
        <sz val="10"/>
        <rFont val="Arial Cyr"/>
        <family val="0"/>
      </rPr>
      <t>-12(16)-17</t>
    </r>
  </si>
  <si>
    <r>
      <t>ТМ 150</t>
    </r>
    <r>
      <rPr>
        <sz val="10"/>
        <rFont val="Arial Cyr"/>
        <family val="0"/>
      </rPr>
      <t>-12(16)-19</t>
    </r>
  </si>
  <si>
    <r>
      <t>ТМ 185</t>
    </r>
    <r>
      <rPr>
        <sz val="10"/>
        <rFont val="Arial Cyr"/>
        <family val="0"/>
      </rPr>
      <t>-16(20)-21</t>
    </r>
  </si>
  <si>
    <r>
      <t>ТМЛ 95</t>
    </r>
    <r>
      <rPr>
        <sz val="10"/>
        <rFont val="Arial Cyr"/>
        <family val="0"/>
      </rPr>
      <t>-10(12)-15</t>
    </r>
  </si>
  <si>
    <r>
      <t>ТМЛ 120</t>
    </r>
    <r>
      <rPr>
        <sz val="10"/>
        <rFont val="Arial Cyr"/>
        <family val="0"/>
      </rPr>
      <t>-12(16)-17</t>
    </r>
  </si>
  <si>
    <r>
      <t>ТМЛ 25</t>
    </r>
    <r>
      <rPr>
        <sz val="10"/>
        <rFont val="Arial Cyr"/>
        <family val="0"/>
      </rPr>
      <t>-6(8)-7</t>
    </r>
  </si>
  <si>
    <r>
      <t>ТМЛ 240</t>
    </r>
    <r>
      <rPr>
        <sz val="10"/>
        <rFont val="Arial Cyr"/>
        <family val="0"/>
      </rPr>
      <t>-16(20)-24</t>
    </r>
  </si>
  <si>
    <t>НМС-240</t>
  </si>
  <si>
    <t>НМП-60</t>
  </si>
  <si>
    <t>Шайбы медно-алюминиевые РМА</t>
  </si>
  <si>
    <t>РМА 12</t>
  </si>
  <si>
    <t>РМА 16</t>
  </si>
  <si>
    <t>РМА 20</t>
  </si>
  <si>
    <t>(применяются вместо медно-алюминиевых наконечников)</t>
  </si>
  <si>
    <t>РМА  8</t>
  </si>
  <si>
    <t>ОГТ-1 (20/8)</t>
  </si>
  <si>
    <t>10</t>
  </si>
  <si>
    <t>ОГТ-2 (40/15)</t>
  </si>
  <si>
    <t>ОГТ-3 (55/25)</t>
  </si>
  <si>
    <t>ОГТ-4 (75/30)</t>
  </si>
  <si>
    <t>Механические пресс-клещи для опрессовки наконечников и гильз</t>
  </si>
  <si>
    <t>Пресса гидравлические ручные для опрессовки наконечников и гильз</t>
  </si>
  <si>
    <t>ПГРс-400*</t>
  </si>
  <si>
    <t>ПГРс-400у*</t>
  </si>
  <si>
    <t xml:space="preserve">ПГо-630* </t>
  </si>
  <si>
    <t xml:space="preserve">ПГо-1000* </t>
  </si>
  <si>
    <t>ПГП-300</t>
  </si>
  <si>
    <t>ШГ-150</t>
  </si>
  <si>
    <t>гибка шин макс. шириной 150 мм, макс. толщиной 10 мм 
совместимость: помпы моделей ПМР-700, ПМН-700</t>
  </si>
  <si>
    <t>ШР-150</t>
  </si>
  <si>
    <t>резка шин макс. шириной 150 мм, макс. толщиной 10 мм
совместимость: помпы моделей ПМР-700, ПМН-700</t>
  </si>
  <si>
    <t>Помпы гидравлические</t>
  </si>
  <si>
    <t>ПМР-600</t>
  </si>
  <si>
    <t>помпа ручная   совместимость: гидр. пресса моделей ПГ-300, ПГо-300, ППО-60</t>
  </si>
  <si>
    <t>ПМР-700</t>
  </si>
  <si>
    <t>помпа ручная   совместимость: гидр. пресса и ножницы моделей ПГ-300, ПГ-630, 
ПГо-300, ПГо-630, ПГо-1000, ППО-60, НГ-85, НГ-100, ШГ-150, ШР-150</t>
  </si>
  <si>
    <t>ПМН-700</t>
  </si>
  <si>
    <t>помпа ножная   совместимость: гидр. пресса и ножницы моделей ПГ-300, ПГ-630, 
ПГо-300, ПГо-630, ПГо-1000, ППО-60, НГ-85, НГ-100, ШГ-150, ШР-150</t>
  </si>
  <si>
    <t>Ножницы гидравлические для резки кабеля</t>
  </si>
  <si>
    <t>НГ-85</t>
  </si>
  <si>
    <t>НГ-100</t>
  </si>
  <si>
    <t>НК-40</t>
  </si>
  <si>
    <t>НКТ-30</t>
  </si>
  <si>
    <t>Ножницы секторные для резки кабеля</t>
  </si>
  <si>
    <t>НС-120</t>
  </si>
  <si>
    <t>Набор матриц, аксессуары</t>
  </si>
  <si>
    <t xml:space="preserve">1. Наконечники кабельные </t>
  </si>
  <si>
    <t>2. Изолированные наконечники, разъемы</t>
  </si>
  <si>
    <t>3. Гильзы кабельные под опрессовку, болтовые соединители</t>
  </si>
  <si>
    <t>4. Муфты термоусаживаемые, трубка ТУТ</t>
  </si>
  <si>
    <t>Соединители болтовые со срывными болтами</t>
  </si>
  <si>
    <t>50 000 -</t>
  </si>
  <si>
    <t xml:space="preserve">100 000 - </t>
  </si>
  <si>
    <t>15 000-              50 000р.</t>
  </si>
  <si>
    <t>50 000-               100 000р.</t>
  </si>
  <si>
    <t>100 000-              200 000р.</t>
  </si>
  <si>
    <t>свыше                  200 000р.</t>
  </si>
  <si>
    <t>МРПИ 50</t>
  </si>
  <si>
    <t>10 стр.</t>
  </si>
  <si>
    <t>7. Инструмент для электромонтажных работ</t>
  </si>
  <si>
    <t>6. Стяжки кабельные (хомуты)</t>
  </si>
  <si>
    <t>Все цены указаны в рублях с НДС (18%)</t>
  </si>
  <si>
    <r>
      <t>ГА 70</t>
    </r>
    <r>
      <rPr>
        <sz val="10"/>
        <rFont val="Arial Cyr"/>
        <family val="2"/>
      </rPr>
      <t>-12</t>
    </r>
  </si>
  <si>
    <t>ГМ 2,5</t>
  </si>
  <si>
    <t>ГМ 4</t>
  </si>
  <si>
    <t>ГМ 6</t>
  </si>
  <si>
    <t>ГМ 10</t>
  </si>
  <si>
    <t>ГМ 16</t>
  </si>
  <si>
    <t>ГМ 25</t>
  </si>
  <si>
    <t>ГМ 35</t>
  </si>
  <si>
    <t>ГМ 50</t>
  </si>
  <si>
    <t>ГМ 70</t>
  </si>
  <si>
    <t>ГМ 95</t>
  </si>
  <si>
    <t>ГМ 120</t>
  </si>
  <si>
    <t>ГМ 150</t>
  </si>
  <si>
    <t>ГМ 185</t>
  </si>
  <si>
    <t>ГМ 240</t>
  </si>
  <si>
    <t>ТУТ    120 / 60</t>
  </si>
  <si>
    <t>ТУТ   150 / 75</t>
  </si>
  <si>
    <t>ТУТ  100 / 50</t>
  </si>
  <si>
    <t>Минимальная норма отпуска</t>
  </si>
  <si>
    <t>ПКВТ</t>
  </si>
  <si>
    <t>70-120</t>
  </si>
  <si>
    <t>150-240</t>
  </si>
  <si>
    <t>300-400</t>
  </si>
  <si>
    <t>ПКНТ</t>
  </si>
  <si>
    <t>ПСТ</t>
  </si>
  <si>
    <t>Рекомендуемый диаметр кабеля</t>
  </si>
  <si>
    <t>Муфты концевые универсальные (внутренней и наружной установки) на напряжение до 1кВ для пятижильных кабелей с пластмассовой изоляцией</t>
  </si>
  <si>
    <t>Муфты концевые на напряжение до 10кВ для одножильных кабелей с изоляцией из сшитого полиэтилена</t>
  </si>
  <si>
    <t>Муфты соединительные на напряжение до 10кВ для одножильных кабелей с изоляцией из сшитого полиэтилена</t>
  </si>
  <si>
    <t>Муфты соединительные на напряжение до 1кВ для пятижильных кабелей с пластмассовой изоляцией</t>
  </si>
  <si>
    <t>25-50</t>
  </si>
  <si>
    <t>9 стр</t>
  </si>
  <si>
    <t>12 стр</t>
  </si>
  <si>
    <r>
      <t>ТМ 2,5</t>
    </r>
    <r>
      <rPr>
        <sz val="10"/>
        <rFont val="Arial Cyr"/>
        <family val="0"/>
      </rPr>
      <t>-4(5,6)-2,6</t>
    </r>
  </si>
  <si>
    <t>МВПнг 50</t>
  </si>
  <si>
    <t>JT-01</t>
  </si>
  <si>
    <t>обжим RJ-45, снятие изоляции, резка проводов, сменная матрица</t>
  </si>
  <si>
    <t>JT-02</t>
  </si>
  <si>
    <t>обжим RJ-45, 12, 11, снятие изоляции, резка проводов, две сменных матрицы</t>
  </si>
  <si>
    <t>JT-03</t>
  </si>
  <si>
    <t>обжим RJ-45, 12, 11, 22, снятие изоляции, резка проводов, встроенные матрицы</t>
  </si>
  <si>
    <t>Курсивом выделены позиции, производство которых остановленно, распродаются складские остатки</t>
  </si>
  <si>
    <t>НШвИ 1,5-12</t>
  </si>
  <si>
    <t>НШвИ 2,5-12</t>
  </si>
  <si>
    <t>НШвИ 4-12</t>
  </si>
  <si>
    <t>НШвИ 50-20</t>
  </si>
  <si>
    <t>НШвИ 70-20</t>
  </si>
  <si>
    <t>ПКТп</t>
  </si>
  <si>
    <t>Пресс-клещи для опрессовки изолированных и неизолированных наконечников</t>
  </si>
  <si>
    <t>CTA</t>
  </si>
  <si>
    <t>CTM</t>
  </si>
  <si>
    <t>Каждая модель включает в себя 7 подвидов пресс-клещей для опрессовки различных  разъемов, изолированных и неизолированных наконечников</t>
  </si>
  <si>
    <t>CTB</t>
  </si>
  <si>
    <t>CTP</t>
  </si>
  <si>
    <t>CTD</t>
  </si>
  <si>
    <t>CTR</t>
  </si>
  <si>
    <t>CTF</t>
  </si>
  <si>
    <t>ST-16</t>
  </si>
  <si>
    <t>CTK</t>
  </si>
  <si>
    <t>ПКИ</t>
  </si>
  <si>
    <t>ПКУ/ПМУ-120</t>
  </si>
  <si>
    <t>ПКУ/ПМУ-240</t>
  </si>
  <si>
    <t>ПКМу/ПМК-120*</t>
  </si>
  <si>
    <t>ПКМу/ПМК-240*</t>
  </si>
  <si>
    <t>ПМ-300*</t>
  </si>
  <si>
    <t>ПМо-300*</t>
  </si>
  <si>
    <t>Пресса гидравлические помповые для опрессовки наконечников и гильз</t>
  </si>
  <si>
    <t>Инструмент гидравлический для монтажа щитового оборудования</t>
  </si>
  <si>
    <t>ПГРО-60*</t>
  </si>
  <si>
    <t>ШД-95</t>
  </si>
  <si>
    <t>МС-01</t>
  </si>
  <si>
    <t>МС-02</t>
  </si>
  <si>
    <t>МС-03</t>
  </si>
  <si>
    <t>НКм-30</t>
  </si>
  <si>
    <t>НКм-40</t>
  </si>
  <si>
    <t>НСТ-38</t>
  </si>
  <si>
    <t>Инструмент для снятия изоляции с проводов</t>
  </si>
  <si>
    <t>WS-01A</t>
  </si>
  <si>
    <t>снятие изоляции и резка проводов сечением 0,5-4,0 мм2</t>
  </si>
  <si>
    <t>WS-01C</t>
  </si>
  <si>
    <t>снятие изоляции, резка проводов, резка винтов, пассатижи</t>
  </si>
  <si>
    <t>WS-01D</t>
  </si>
  <si>
    <t>снятие изоляции, резка проводов, резка винтов, опресовка коннектеров</t>
  </si>
  <si>
    <t>WS-02В (КС-6)</t>
  </si>
  <si>
    <t>снятие изоляции с проводов сечением 0,5-6,0 мм2, резка проводов сечением до 6мм2</t>
  </si>
  <si>
    <t>WS-03 (КСТ-6)</t>
  </si>
  <si>
    <t>снятие изоляции с проводов сечением 0,5-6,0 мм2</t>
  </si>
  <si>
    <t>WS-04А</t>
  </si>
  <si>
    <t>снятие изоляции, резка проводов, опрессовка наконечников</t>
  </si>
  <si>
    <t>WS-05В</t>
  </si>
  <si>
    <t>снятие изоляции, зачистка и резка проводов, отвертка с набором из 7 намагниченных бит</t>
  </si>
  <si>
    <t>Инструмент для снятия оболочки и изоляции с силовых кабелей</t>
  </si>
  <si>
    <t>НТ-335</t>
  </si>
  <si>
    <t>CS-30</t>
  </si>
  <si>
    <t>КСО</t>
  </si>
  <si>
    <t>КСП-40</t>
  </si>
  <si>
    <t>Пресс-клещи для опрессовки разъемов  RJ</t>
  </si>
  <si>
    <t>НБМ-4</t>
  </si>
  <si>
    <t>НМП-116</t>
  </si>
  <si>
    <t>11 стр</t>
  </si>
  <si>
    <t>наименование</t>
  </si>
  <si>
    <t>ед.изм.</t>
  </si>
  <si>
    <t>упак</t>
  </si>
  <si>
    <t>Р3-ЦХ - 6</t>
  </si>
  <si>
    <t>м</t>
  </si>
  <si>
    <t>Р3-ЦХ - 8</t>
  </si>
  <si>
    <t>Р3-ЦХ - 10</t>
  </si>
  <si>
    <t>Р3-ЦХ - 12</t>
  </si>
  <si>
    <t>Р3-ЦХ - 15</t>
  </si>
  <si>
    <t>Р3-ЦХ - 18</t>
  </si>
  <si>
    <t>Р3-ЦХ - 20</t>
  </si>
  <si>
    <t>Р3-ЦХ - 22</t>
  </si>
  <si>
    <t>Р3-ЦХ - 25</t>
  </si>
  <si>
    <t>Р3-ЦХ - 32</t>
  </si>
  <si>
    <t>Р3-ЦХ - 38</t>
  </si>
  <si>
    <t>Р3-ЦХ - 50</t>
  </si>
  <si>
    <t>Металлорукав Р3-ЦХ</t>
  </si>
  <si>
    <t>Металлорукав в ПВХ изоляции МРПИ</t>
  </si>
  <si>
    <t>МРПИ 6</t>
  </si>
  <si>
    <t>МРПИ 8</t>
  </si>
  <si>
    <t>МРПИ 10</t>
  </si>
  <si>
    <t>МРПИ 12</t>
  </si>
  <si>
    <t>МРПИ 15</t>
  </si>
  <si>
    <t>МРПИ 20</t>
  </si>
  <si>
    <t>МРПИ 25</t>
  </si>
  <si>
    <t>МРПИ 32</t>
  </si>
  <si>
    <t>МРПИ 38</t>
  </si>
  <si>
    <t>Муфта вводная для металлорукава МВПнг</t>
  </si>
  <si>
    <t>МВПнг 6</t>
  </si>
  <si>
    <t>МВПнг 8</t>
  </si>
  <si>
    <t>МВПнг 10</t>
  </si>
  <si>
    <t>МВПнг 12</t>
  </si>
  <si>
    <t>МВПнг 15</t>
  </si>
  <si>
    <t>МВПнг 20</t>
  </si>
  <si>
    <t>МВПнг 25</t>
  </si>
  <si>
    <t>МВПнг 32</t>
  </si>
  <si>
    <t>МВПнг 38</t>
  </si>
  <si>
    <t>шт</t>
  </si>
  <si>
    <t>8стр</t>
  </si>
  <si>
    <t>КСО 3,5х110</t>
  </si>
  <si>
    <t>КСО 3,6х145</t>
  </si>
  <si>
    <t>КСО 4,3х200</t>
  </si>
  <si>
    <t>КСМ 3х100</t>
  </si>
  <si>
    <t>КСМ 3х110</t>
  </si>
  <si>
    <t>КСМ 4х205</t>
  </si>
  <si>
    <t>Кабельные Стяжки  Маркировочные</t>
  </si>
  <si>
    <t>НШвИ(2) 10-14</t>
  </si>
  <si>
    <t>НШвИ(2) 16-14</t>
  </si>
  <si>
    <t>3 стр</t>
  </si>
  <si>
    <t>НШвИ сечением 0,08-6 мм2, НШвИ(2) сечением 0,5-4 мм2</t>
  </si>
  <si>
    <t>НШвИ сечением 6-16 мм2, НШвИ(2) сечением 4-6 мм2</t>
  </si>
  <si>
    <t xml:space="preserve">      Cu 2,5-16 мм2</t>
  </si>
  <si>
    <t xml:space="preserve">      Cu 2,5-35 мм2, Al 16-25 мм2</t>
  </si>
  <si>
    <t xml:space="preserve">      Cu 6-50 мм2 </t>
  </si>
  <si>
    <t xml:space="preserve">          Cu 6-50 мм2, Al 16-35 мм2</t>
  </si>
  <si>
    <t xml:space="preserve">           Cu 16-95 мм2, Al 16-70 мм2</t>
  </si>
  <si>
    <t xml:space="preserve">      Cu 10-120 мм2 </t>
  </si>
  <si>
    <t xml:space="preserve">      Cu 10-120 мм2, Al 10-120 мм2</t>
  </si>
  <si>
    <t xml:space="preserve">      Cu 10-240 мм2, Al 10-240 мм2</t>
  </si>
  <si>
    <t xml:space="preserve">      Cu 6-120 мм2, Al 16-120 мм2 </t>
  </si>
  <si>
    <t xml:space="preserve">      Cu 6-240 мм2, Al 16-185 мм2 </t>
  </si>
  <si>
    <t xml:space="preserve">      Cu 16-300 мм2, Al 16-240 мм2 </t>
  </si>
  <si>
    <t xml:space="preserve">      Cu 16-300 мм2, Al 16-240 мм2 откидная вращающаяся головка</t>
  </si>
  <si>
    <t xml:space="preserve">      Cu 4-70 мм2, Al 16-50 мм2 </t>
  </si>
  <si>
    <t xml:space="preserve">      Cu 10-120 мм2, Al 16-120 мм2 </t>
  </si>
  <si>
    <t xml:space="preserve">      Cu 10-240 мм2, Al 16-240 мм2 </t>
  </si>
  <si>
    <t xml:space="preserve">      Cu 16-240 мм2, Al 16-240 мм2 </t>
  </si>
  <si>
    <t xml:space="preserve">      Cu 50-300 мм2, Al 70-300 мм2 </t>
  </si>
  <si>
    <t xml:space="preserve">       Cu 150-630 мм2, Al 150-630 мм2 
совместимость: помпы моделей ПМР-700, ПМН-700</t>
  </si>
  <si>
    <t xml:space="preserve">       Cu 400-1000 мм2, Al 400-1000 мм2 
совместимость: помпы моделей ПМР-700, ПМН-700</t>
  </si>
  <si>
    <t xml:space="preserve">       Cu 10-300 мм2, Al 16-240 мм2  комплект: ПГ-300+ПМР-600</t>
  </si>
  <si>
    <t>пресс помповый для пробивки отверстий  диам. 22; 27,5; 34; 43; 49; 60 мм в ст. листах толщиной до 2-х мм 
комплект: ППО-60+ПМР-600</t>
  </si>
  <si>
    <t xml:space="preserve">пресс ручной для пробивки отверстий  диам. 22; 27,5; 34; 43; 49; 60 мм в ст. листах толщиной до 3-х мм 
</t>
  </si>
  <si>
    <t>перфорация шин диам. 10,5; 12,8, 17, 20,5 мм в ст.листах толщиной до 10мм
совместимость: помпы моделей ПМР-700, ПМН-700</t>
  </si>
  <si>
    <t>диапазон резки: провод АС диам. до 19 мм, кабель диам. до 30 мм, бронированный</t>
  </si>
  <si>
    <t>диапазон резки: кабель диам. до 85 мм, бронированный
совместимость: помпы моделей ПМР-700, ПМН-700</t>
  </si>
  <si>
    <t>диапазон резки: кабель диам. до 100 мм, бронированный
совместимость: помпы моделей ПМР-700, ПМН-700</t>
  </si>
  <si>
    <t>провод сечением до 6,0 мм2</t>
  </si>
  <si>
    <t>провод  диам. до 12 мм, коаксиальный кабель RG-58, RG-59, RG-6</t>
  </si>
  <si>
    <t>провод  диам. до 20 мм, коаксиальный кабель RG-9, RG-174, телефонный кабель до 100 пар</t>
  </si>
  <si>
    <t>провод  диам. до 10 мм</t>
  </si>
  <si>
    <t>провод  диам. до 16 мм</t>
  </si>
  <si>
    <t>провод  диам. до 20 мм</t>
  </si>
  <si>
    <t>провод  диам. до 30 мм</t>
  </si>
  <si>
    <t>провод  диам. до 40 мм</t>
  </si>
  <si>
    <t>провод  диам. до 30 мм рукоятки из прочного алюминиевого сплава</t>
  </si>
  <si>
    <t>провод  диам. до 40 мм рукоятки из прочного алюминиевого сплава</t>
  </si>
  <si>
    <t>бронир. кабель диам. 30 мм, стальные прутки диам. 6 мм, телефонный кабель до 100 пар</t>
  </si>
  <si>
    <t>бронированный кабель диам. до 32 мм</t>
  </si>
  <si>
    <t>НС-40</t>
  </si>
  <si>
    <t>бронированный кабель диам. до 40 мм, телескопические рукоятки</t>
  </si>
  <si>
    <t>бронированный кабель диам. до 45 мм, телескопические рукоятки</t>
  </si>
  <si>
    <t>бронированный кабель диам. до 70 мм, телескопические рукоятки</t>
  </si>
  <si>
    <t>бронированный кабель диам. до 100 мм, телескопические рукоятки, съемные ножки</t>
  </si>
  <si>
    <t>бронированный кабель диам. до 120 мм, телескопические рукоятки, съемные ножки</t>
  </si>
  <si>
    <t>провод АС диам. до 40 мм, стальные канаты диам. до 14 мм, бронир. кабель диам. до 38 мм</t>
  </si>
  <si>
    <t>провод АС диам. до 38 мм, стальные канаты диам. до 14 мм, стальн. пруток  диам. до 14 мм</t>
  </si>
  <si>
    <t>провод АС диам. до 52 мм, стальные канаты диам. до 16 мм, стальн. пруток  диам. до 16 мм</t>
  </si>
  <si>
    <t>снятие изоляции  с круглых жил диам. 4,5-22 мм</t>
  </si>
  <si>
    <t>снятие изоляции  с круглых жил диам. 25-36 мм, толщина изоляции до 4 мм</t>
  </si>
  <si>
    <t>снятие изоляции  с круглых жил диам. 8-30 мм, толщина изоляции до 3 мм</t>
  </si>
  <si>
    <t>снятие виниловых оболочек с силовых кабелей диам. более 20 мм</t>
  </si>
  <si>
    <t>снятие изоляции с кабеля диам. 14-40 мм, толщина изоляции до 6 мм</t>
  </si>
  <si>
    <t>снятие изоляции с кабеля диам. 40-90 мм, регулируемая длина снятия изоляции</t>
  </si>
  <si>
    <t>Ножницы для резки ПВХ труб</t>
  </si>
  <si>
    <t>МТ-01</t>
  </si>
  <si>
    <t>JT-01A</t>
  </si>
  <si>
    <t>обжим RJ-45, 12, 11, снятие изоляции, резка проводов,две сменных матрицы</t>
  </si>
  <si>
    <t>набор из 8 матриц для скругления секторных жил сечением 25-240 мм2, совместимость: пресса моделей ПКМ-240, ПГР-300, ПГРс-300, ПГ-300, ПГП-300</t>
  </si>
  <si>
    <t>набор из 6 комплектов матриц для пробивки отверстий диам. 22; 27,5; 34; 43; 49; 60 мм 
в ст. листах толщиной до 2-х мм. 
совместимость: пресса моделей ППО-60, ПГПО-60</t>
  </si>
  <si>
    <t>набор из 4 комплектов матриц для пробивки отверстий диам. 76,1; 88,9; 102,8; 115,5 мм 
в ст. листах толщиной до 2-х мм. 
совместимость: пресса моделей ППО-60, ПГПО-60</t>
  </si>
  <si>
    <t>Наборы отверток</t>
  </si>
  <si>
    <t xml:space="preserve">Набор изолированных отверток до 1000В, 6 шт:                                                                             3*75, 4*100, 5,5*125, РН 1*100, РН2*100, индикаторная отвертка </t>
  </si>
  <si>
    <t>Набор отверток из стали S2, 7 шт:                                                                                                  3*75, 4*100, 5,5*125, 6,5*150, РН 0*75, РН 1*100, РН 2*125</t>
  </si>
  <si>
    <t>Набор отверток для точной механики, 4 шт:                                                                                0,4*2,5, 5*50, 0,5*3*50, РН 00*50,  РН 0*50</t>
  </si>
  <si>
    <t>Набор отверток hex, 7 шт:                                                                                                               3*75, 4*100, 5,5*125, 6,5*150, РН 0*75, РН 1*100, РН 2*125</t>
  </si>
  <si>
    <t>Шарнирно-губцевый инструмент</t>
  </si>
  <si>
    <t xml:space="preserve">Набор инструмента изолированного до 1000В, 3 шт: пассатижи 160мм, кусачки 160мм,   длинногубцы 180мм </t>
  </si>
  <si>
    <t>Набор инструмента для точной механики, 4 шт: кусачки 115мм, длинногубцы 150мм,      круглогубцы 150мм, тонкогубцы 130мм</t>
  </si>
  <si>
    <t>СКС 4,6*100</t>
  </si>
  <si>
    <t>Стяжки стальные СКС (коррозийно-стойкие) цена за шт с НДС</t>
  </si>
  <si>
    <t>СКС 4,6*150</t>
  </si>
  <si>
    <t>СКС 4,6*200</t>
  </si>
  <si>
    <t>СКС 4,6*250</t>
  </si>
  <si>
    <t>СКС 4,6*300</t>
  </si>
  <si>
    <t>СКС 7,9*200</t>
  </si>
  <si>
    <t>СКС 7,9*300</t>
  </si>
  <si>
    <t>СКС 7,9*400</t>
  </si>
  <si>
    <t>СКС 7,9*500</t>
  </si>
  <si>
    <t>СКС-П 4,6*100</t>
  </si>
  <si>
    <t>СКС-П 4,6*150</t>
  </si>
  <si>
    <t>СКС-П 4,6*200</t>
  </si>
  <si>
    <t>СКС-П 4,6*250</t>
  </si>
  <si>
    <t>СКС-П 4,6*300</t>
  </si>
  <si>
    <t>СКС-П 7,9*200</t>
  </si>
  <si>
    <t>СКС-П 7,9*300</t>
  </si>
  <si>
    <t>СКС-П 7,9*400</t>
  </si>
  <si>
    <t>СКС-П 7,9*500</t>
  </si>
  <si>
    <t>Стяжки стальные в ПВХ изоляции СКС-П         цена за шт с НДС</t>
  </si>
  <si>
    <t>Гильзы  луженые медные под опрессовку ГОСТ 23469.3-79 (УХЛ3)</t>
  </si>
  <si>
    <t>ГМЛ 2,5</t>
  </si>
  <si>
    <t>ГМЛ 4</t>
  </si>
  <si>
    <t>ГМЛ 6</t>
  </si>
  <si>
    <t>ГМЛ 10</t>
  </si>
  <si>
    <t>ГМЛ 16</t>
  </si>
  <si>
    <t>ГМЛ 25</t>
  </si>
  <si>
    <t>ГМЛ 35</t>
  </si>
  <si>
    <t>ГМЛ 50</t>
  </si>
  <si>
    <t>ГМЛ 70</t>
  </si>
  <si>
    <t>ГМЛ 95</t>
  </si>
  <si>
    <t>ГМЛ 120</t>
  </si>
  <si>
    <t>ГМЛ 150</t>
  </si>
  <si>
    <t>ГМЛ 185</t>
  </si>
  <si>
    <t>ГМЛ 240</t>
  </si>
  <si>
    <r>
      <t>ТМЛ 2,5</t>
    </r>
    <r>
      <rPr>
        <sz val="10"/>
        <rFont val="Arial Cyr"/>
        <family val="0"/>
      </rPr>
      <t>-4(5,6)-2,6</t>
    </r>
  </si>
  <si>
    <t>Муфты соединительные на напряжение до 1 кВ для контрольных кабелей с ПВХ изоляцией в ПВХ оболочке с броней и без брони</t>
  </si>
  <si>
    <t>ПСТк (4-7)*0,75-1,0</t>
  </si>
  <si>
    <t>1 кВ</t>
  </si>
  <si>
    <t>ПСТк (4-14)*1,5-2,5</t>
  </si>
  <si>
    <t>ПСТк (9-37)*1,5-2,5</t>
  </si>
  <si>
    <t>ПСТк (4-10)*4-10</t>
  </si>
  <si>
    <t>Муфты кабельные термоусаживаемые производства "ЭРГ" г.Санкт-Петербург</t>
  </si>
  <si>
    <t>5 стр</t>
  </si>
  <si>
    <t>5. Металлорукав</t>
  </si>
  <si>
    <t>01 июня 2009г.</t>
  </si>
  <si>
    <t>ПКГ-120А</t>
  </si>
  <si>
    <t xml:space="preserve">      Al 16-120 мм2 </t>
  </si>
  <si>
    <t>резка жестких ПВХ, полиэтиленовых и металлопластиковых труб</t>
  </si>
  <si>
    <t>т/ф: (8352) 29-16-94, тел.: 37-58-41,  e-mail: skom21@yandex.ru, http://www.Skom21.ru</t>
  </si>
  <si>
    <t>г. Чебоксары                                                                                                 ПРАЙС_ЛИСТ</t>
  </si>
  <si>
    <t xml:space="preserve">Торгово-промышленная компания </t>
  </si>
  <si>
    <t>"СпецКомплект"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</si>
</sst>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</numFmts>
  <fonts count="42">
    <font>
      <sz val="10"/>
      <name val="Arial Cyr"/>
      <family val="0"/>
    </font>
    <font>
      <b/>
      <i/>
      <sz val="11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11"/>
      <color indexed="9"/>
      <name val="Arial Cyr"/>
      <family val="2"/>
    </font>
    <font>
      <b/>
      <i/>
      <sz val="11"/>
      <color indexed="8"/>
      <name val="Arial Cyr"/>
      <family val="2"/>
    </font>
    <font>
      <sz val="10"/>
      <color indexed="8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Arial Cyr"/>
      <family val="0"/>
    </font>
    <font>
      <sz val="10"/>
      <name val="Agency FB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4"/>
      <color indexed="12"/>
      <name val="Times New Roman"/>
      <family val="1"/>
    </font>
    <font>
      <i/>
      <sz val="11"/>
      <name val="Times New Roman"/>
      <family val="1"/>
    </font>
    <font>
      <b/>
      <i/>
      <sz val="9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b/>
      <sz val="9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8" fontId="0" fillId="0" borderId="0" xfId="0" applyNumberForma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8" fontId="0" fillId="0" borderId="5" xfId="0" applyNumberFormat="1" applyBorder="1" applyAlignment="1">
      <alignment horizontal="center" vertical="center"/>
    </xf>
    <xf numFmtId="8" fontId="0" fillId="0" borderId="6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4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44" fontId="0" fillId="0" borderId="5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8" fontId="0" fillId="2" borderId="0" xfId="0" applyNumberFormat="1" applyFont="1" applyFill="1" applyBorder="1" applyAlignment="1">
      <alignment horizontal="center" vertical="center"/>
    </xf>
    <xf numFmtId="8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2" borderId="13" xfId="0" applyNumberFormat="1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8" fillId="2" borderId="12" xfId="0" applyNumberFormat="1" applyFont="1" applyFill="1" applyBorder="1" applyAlignment="1">
      <alignment/>
    </xf>
    <xf numFmtId="0" fontId="18" fillId="2" borderId="14" xfId="0" applyNumberFormat="1" applyFont="1" applyFill="1" applyBorder="1" applyAlignment="1">
      <alignment horizontal="right"/>
    </xf>
    <xf numFmtId="0" fontId="18" fillId="2" borderId="15" xfId="0" applyNumberFormat="1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8" fillId="2" borderId="16" xfId="0" applyNumberFormat="1" applyFont="1" applyFill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8" fillId="2" borderId="17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 horizontal="right"/>
    </xf>
    <xf numFmtId="0" fontId="15" fillId="0" borderId="18" xfId="0" applyNumberFormat="1" applyFont="1" applyFill="1" applyBorder="1" applyAlignment="1">
      <alignment horizontal="center" vertical="center"/>
    </xf>
    <xf numFmtId="44" fontId="13" fillId="0" borderId="0" xfId="20" applyNumberFormat="1" applyFont="1" applyBorder="1" applyAlignment="1">
      <alignment horizontal="center" vertical="center"/>
    </xf>
    <xf numFmtId="44" fontId="15" fillId="0" borderId="19" xfId="2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8" fontId="13" fillId="0" borderId="1" xfId="0" applyNumberFormat="1" applyFont="1" applyBorder="1" applyAlignment="1">
      <alignment horizontal="center" vertical="center"/>
    </xf>
    <xf numFmtId="8" fontId="13" fillId="0" borderId="3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2" borderId="12" xfId="0" applyNumberFormat="1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8" fontId="0" fillId="2" borderId="12" xfId="0" applyNumberFormat="1" applyFill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4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horizontal="center" vertical="center"/>
    </xf>
    <xf numFmtId="6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8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2" fontId="14" fillId="0" borderId="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2" fontId="14" fillId="0" borderId="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2" fontId="14" fillId="0" borderId="6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2" fontId="14" fillId="0" borderId="35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14" fillId="0" borderId="3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9" fontId="2" fillId="0" borderId="37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7" fontId="0" fillId="0" borderId="7" xfId="0" applyNumberForma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7" fontId="0" fillId="0" borderId="3" xfId="0" applyNumberFormat="1" applyFill="1" applyBorder="1" applyAlignment="1">
      <alignment horizontal="center" vertical="center"/>
    </xf>
    <xf numFmtId="7" fontId="0" fillId="0" borderId="4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44" fontId="0" fillId="0" borderId="39" xfId="0" applyNumberFormat="1" applyFill="1" applyBorder="1" applyAlignment="1">
      <alignment horizontal="center" vertical="center"/>
    </xf>
    <xf numFmtId="7" fontId="0" fillId="0" borderId="39" xfId="0" applyNumberFormat="1" applyFill="1" applyBorder="1" applyAlignment="1">
      <alignment horizontal="center" vertical="center"/>
    </xf>
    <xf numFmtId="7" fontId="0" fillId="0" borderId="40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44" fontId="0" fillId="0" borderId="42" xfId="0" applyNumberFormat="1" applyFill="1" applyBorder="1" applyAlignment="1">
      <alignment horizontal="center" vertical="center"/>
    </xf>
    <xf numFmtId="7" fontId="0" fillId="0" borderId="42" xfId="0" applyNumberFormat="1" applyFill="1" applyBorder="1" applyAlignment="1">
      <alignment horizontal="center" vertical="center"/>
    </xf>
    <xf numFmtId="7" fontId="0" fillId="0" borderId="4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right" vertical="center"/>
    </xf>
    <xf numFmtId="7" fontId="0" fillId="0" borderId="5" xfId="0" applyNumberFormat="1" applyFill="1" applyBorder="1" applyAlignment="1">
      <alignment horizontal="center" vertical="center"/>
    </xf>
    <xf numFmtId="7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164" fontId="13" fillId="0" borderId="4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6" fillId="0" borderId="46" xfId="0" applyNumberFormat="1" applyFont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8" fontId="0" fillId="0" borderId="24" xfId="0" applyNumberForma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" fontId="14" fillId="0" borderId="14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3" fillId="0" borderId="1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44" fontId="13" fillId="0" borderId="20" xfId="0" applyNumberFormat="1" applyFont="1" applyFill="1" applyBorder="1" applyAlignment="1">
      <alignment horizontal="center" vertical="center"/>
    </xf>
    <xf numFmtId="44" fontId="13" fillId="0" borderId="22" xfId="0" applyNumberFormat="1" applyFont="1" applyFill="1" applyBorder="1" applyAlignment="1">
      <alignment horizontal="center" vertical="center"/>
    </xf>
    <xf numFmtId="44" fontId="13" fillId="0" borderId="45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/>
    </xf>
    <xf numFmtId="0" fontId="31" fillId="0" borderId="18" xfId="0" applyFont="1" applyFill="1" applyBorder="1" applyAlignment="1">
      <alignment/>
    </xf>
    <xf numFmtId="2" fontId="14" fillId="0" borderId="25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6" fontId="20" fillId="0" borderId="3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4" fontId="37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7" fontId="13" fillId="0" borderId="20" xfId="0" applyNumberFormat="1" applyFont="1" applyFill="1" applyBorder="1" applyAlignment="1">
      <alignment horizontal="center" vertical="center"/>
    </xf>
    <xf numFmtId="7" fontId="13" fillId="0" borderId="22" xfId="0" applyNumberFormat="1" applyFont="1" applyFill="1" applyBorder="1" applyAlignment="1">
      <alignment horizontal="center" vertical="center"/>
    </xf>
    <xf numFmtId="7" fontId="13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39" fillId="0" borderId="37" xfId="0" applyNumberFormat="1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7" fontId="13" fillId="0" borderId="0" xfId="0" applyNumberFormat="1" applyFont="1" applyFill="1" applyBorder="1" applyAlignment="1">
      <alignment horizontal="center" vertical="center"/>
    </xf>
    <xf numFmtId="7" fontId="13" fillId="0" borderId="0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2" fontId="2" fillId="0" borderId="49" xfId="0" applyNumberFormat="1" applyFont="1" applyBorder="1" applyAlignment="1">
      <alignment horizontal="left" vertical="center"/>
    </xf>
    <xf numFmtId="2" fontId="2" fillId="0" borderId="50" xfId="0" applyNumberFormat="1" applyFont="1" applyBorder="1" applyAlignment="1">
      <alignment horizontal="left" vertical="center"/>
    </xf>
    <xf numFmtId="2" fontId="2" fillId="0" borderId="51" xfId="0" applyNumberFormat="1" applyFont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2" fontId="2" fillId="0" borderId="52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9" fillId="0" borderId="0" xfId="15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64" fontId="13" fillId="0" borderId="35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left" vertical="center"/>
    </xf>
    <xf numFmtId="2" fontId="2" fillId="0" borderId="54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left" vertical="center" wrapText="1"/>
    </xf>
    <xf numFmtId="164" fontId="15" fillId="0" borderId="5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2" fillId="0" borderId="51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66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1" fillId="0" borderId="1" xfId="0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1" fillId="0" borderId="3" xfId="0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1" fillId="0" borderId="9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7" xfId="0" applyBorder="1" applyAlignment="1">
      <alignment horizontal="center" vertical="center" wrapText="1"/>
    </xf>
    <xf numFmtId="0" fontId="21" fillId="0" borderId="3" xfId="0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1" fillId="0" borderId="4" xfId="0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3" fillId="0" borderId="4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1" fillId="0" borderId="5" xfId="0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13" fillId="0" borderId="20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3" fillId="0" borderId="22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13" fillId="0" borderId="45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13" fillId="0" borderId="71" xfId="0" applyNumberFormat="1" applyFont="1" applyFill="1" applyBorder="1" applyAlignment="1">
      <alignment horizontal="center" vertical="center"/>
    </xf>
    <xf numFmtId="164" fontId="13" fillId="0" borderId="72" xfId="0" applyNumberFormat="1" applyFont="1" applyFill="1" applyBorder="1" applyAlignment="1">
      <alignment horizontal="center" vertical="center"/>
    </xf>
    <xf numFmtId="164" fontId="13" fillId="0" borderId="7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4" fontId="13" fillId="0" borderId="24" xfId="20" applyNumberFormat="1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44" fontId="13" fillId="0" borderId="3" xfId="20" applyNumberFormat="1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44" fontId="13" fillId="0" borderId="22" xfId="20" applyNumberFormat="1" applyFont="1" applyBorder="1" applyAlignment="1">
      <alignment horizontal="center" vertical="center"/>
    </xf>
    <xf numFmtId="44" fontId="13" fillId="0" borderId="57" xfId="20" applyNumberFormat="1" applyFont="1" applyBorder="1" applyAlignment="1">
      <alignment horizontal="center" vertical="center"/>
    </xf>
    <xf numFmtId="44" fontId="13" fillId="0" borderId="3" xfId="20" applyNumberFormat="1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77" xfId="0" applyFont="1" applyBorder="1" applyAlignment="1">
      <alignment horizontal="center" wrapText="1"/>
    </xf>
    <xf numFmtId="0" fontId="14" fillId="0" borderId="78" xfId="0" applyFont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44" fontId="13" fillId="0" borderId="20" xfId="20" applyNumberFormat="1" applyFont="1" applyFill="1" applyBorder="1" applyAlignment="1">
      <alignment horizontal="center" vertical="center"/>
    </xf>
    <xf numFmtId="44" fontId="13" fillId="0" borderId="59" xfId="20" applyNumberFormat="1" applyFont="1" applyFill="1" applyBorder="1" applyAlignment="1">
      <alignment horizontal="center" vertical="center"/>
    </xf>
    <xf numFmtId="44" fontId="13" fillId="0" borderId="1" xfId="20" applyNumberFormat="1" applyFont="1" applyFill="1" applyBorder="1" applyAlignment="1">
      <alignment horizontal="center" vertical="center"/>
    </xf>
    <xf numFmtId="44" fontId="13" fillId="0" borderId="5" xfId="2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44" fontId="13" fillId="0" borderId="51" xfId="2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4" fontId="13" fillId="0" borderId="1" xfId="20" applyNumberFormat="1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8" fillId="2" borderId="0" xfId="0" applyFont="1" applyFill="1" applyBorder="1" applyAlignment="1">
      <alignment horizontal="center" vertical="center" wrapText="1"/>
    </xf>
    <xf numFmtId="44" fontId="13" fillId="0" borderId="56" xfId="20" applyNumberFormat="1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44" fontId="13" fillId="0" borderId="54" xfId="20" applyNumberFormat="1" applyFont="1" applyBorder="1" applyAlignment="1">
      <alignment horizontal="center" vertical="center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5" fillId="2" borderId="76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24" fillId="2" borderId="0" xfId="0" applyFont="1" applyFill="1" applyBorder="1" applyAlignment="1">
      <alignment horizontal="center" vertical="center"/>
    </xf>
    <xf numFmtId="44" fontId="13" fillId="0" borderId="7" xfId="20" applyNumberFormat="1" applyFont="1" applyBorder="1" applyAlignment="1">
      <alignment horizontal="center" vertical="center"/>
    </xf>
    <xf numFmtId="0" fontId="14" fillId="0" borderId="7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44" fontId="13" fillId="0" borderId="79" xfId="20" applyNumberFormat="1" applyFont="1" applyBorder="1" applyAlignment="1">
      <alignment horizontal="center" vertical="center"/>
    </xf>
    <xf numFmtId="0" fontId="14" fillId="0" borderId="79" xfId="0" applyFont="1" applyBorder="1" applyAlignment="1">
      <alignment/>
    </xf>
    <xf numFmtId="0" fontId="14" fillId="0" borderId="64" xfId="0" applyFont="1" applyBorder="1" applyAlignment="1">
      <alignment/>
    </xf>
    <xf numFmtId="44" fontId="13" fillId="0" borderId="80" xfId="20" applyNumberFormat="1" applyFont="1" applyBorder="1" applyAlignment="1">
      <alignment horizontal="center" vertical="center"/>
    </xf>
    <xf numFmtId="0" fontId="21" fillId="0" borderId="81" xfId="0" applyBorder="1" applyAlignment="1">
      <alignment horizontal="center" vertical="center"/>
    </xf>
    <xf numFmtId="0" fontId="13" fillId="0" borderId="79" xfId="0" applyFont="1" applyBorder="1" applyAlignment="1">
      <alignment/>
    </xf>
    <xf numFmtId="0" fontId="13" fillId="0" borderId="64" xfId="0" applyFont="1" applyBorder="1" applyAlignment="1">
      <alignment/>
    </xf>
    <xf numFmtId="0" fontId="40" fillId="0" borderId="11" xfId="0" applyNumberFormat="1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40" fillId="0" borderId="8" xfId="0" applyNumberFormat="1" applyFont="1" applyFill="1" applyBorder="1" applyAlignment="1">
      <alignment horizontal="left" vertical="center" wrapText="1"/>
    </xf>
    <xf numFmtId="0" fontId="39" fillId="0" borderId="5" xfId="0" applyFont="1" applyBorder="1" applyAlignment="1">
      <alignment horizontal="left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left" wrapText="1"/>
    </xf>
    <xf numFmtId="0" fontId="41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emf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6.jpeg" /><Relationship Id="rId1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362075" y="0"/>
          <a:ext cx="5972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Завод  "Элкрафт"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6</xdr:row>
      <xdr:rowOff>47625</xdr:rowOff>
    </xdr:from>
    <xdr:to>
      <xdr:col>1</xdr:col>
      <xdr:colOff>533400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817" b="6817"/>
        <a:stretch>
          <a:fillRect/>
        </a:stretch>
      </xdr:blipFill>
      <xdr:spPr>
        <a:xfrm>
          <a:off x="161925" y="962025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47625</xdr:rowOff>
    </xdr:from>
    <xdr:to>
      <xdr:col>1</xdr:col>
      <xdr:colOff>466725</xdr:colOff>
      <xdr:row>31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4545"/>
        <a:stretch>
          <a:fillRect/>
        </a:stretch>
      </xdr:blipFill>
      <xdr:spPr>
        <a:xfrm>
          <a:off x="152400" y="466725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57150</xdr:rowOff>
    </xdr:from>
    <xdr:to>
      <xdr:col>1</xdr:col>
      <xdr:colOff>476250</xdr:colOff>
      <xdr:row>47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9756"/>
        <a:stretch>
          <a:fillRect/>
        </a:stretch>
      </xdr:blipFill>
      <xdr:spPr>
        <a:xfrm>
          <a:off x="152400" y="72675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6</xdr:row>
      <xdr:rowOff>47625</xdr:rowOff>
    </xdr:from>
    <xdr:to>
      <xdr:col>10</xdr:col>
      <xdr:colOff>438150</xdr:colOff>
      <xdr:row>8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t="7142" b="4762"/>
        <a:stretch>
          <a:fillRect/>
        </a:stretch>
      </xdr:blipFill>
      <xdr:spPr>
        <a:xfrm>
          <a:off x="5895975" y="9620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32</xdr:row>
      <xdr:rowOff>47625</xdr:rowOff>
    </xdr:from>
    <xdr:to>
      <xdr:col>4</xdr:col>
      <xdr:colOff>238125</xdr:colOff>
      <xdr:row>34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51530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6</xdr:row>
      <xdr:rowOff>66675</xdr:rowOff>
    </xdr:from>
    <xdr:to>
      <xdr:col>4</xdr:col>
      <xdr:colOff>523875</xdr:colOff>
      <xdr:row>8</xdr:row>
      <xdr:rowOff>85725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rcRect t="5555"/>
        <a:stretch>
          <a:fillRect/>
        </a:stretch>
      </xdr:blipFill>
      <xdr:spPr>
        <a:xfrm>
          <a:off x="2057400" y="98107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19</xdr:row>
      <xdr:rowOff>57150</xdr:rowOff>
    </xdr:from>
    <xdr:to>
      <xdr:col>4</xdr:col>
      <xdr:colOff>447675</xdr:colOff>
      <xdr:row>21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81200" y="30575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36</xdr:row>
      <xdr:rowOff>47625</xdr:rowOff>
    </xdr:from>
    <xdr:to>
      <xdr:col>7</xdr:col>
      <xdr:colOff>257175</xdr:colOff>
      <xdr:row>38</xdr:row>
      <xdr:rowOff>95250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58007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43</xdr:row>
      <xdr:rowOff>76200</xdr:rowOff>
    </xdr:from>
    <xdr:to>
      <xdr:col>4</xdr:col>
      <xdr:colOff>314325</xdr:colOff>
      <xdr:row>45</xdr:row>
      <xdr:rowOff>95250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28825" y="6962775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7</xdr:row>
      <xdr:rowOff>57150</xdr:rowOff>
    </xdr:from>
    <xdr:to>
      <xdr:col>7</xdr:col>
      <xdr:colOff>381000</xdr:colOff>
      <xdr:row>9</xdr:row>
      <xdr:rowOff>114300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rcRect t="4878"/>
        <a:stretch>
          <a:fillRect/>
        </a:stretch>
      </xdr:blipFill>
      <xdr:spPr>
        <a:xfrm>
          <a:off x="39909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17</xdr:row>
      <xdr:rowOff>47625</xdr:rowOff>
    </xdr:from>
    <xdr:to>
      <xdr:col>7</xdr:col>
      <xdr:colOff>428625</xdr:colOff>
      <xdr:row>19</xdr:row>
      <xdr:rowOff>142875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rcRect t="4347"/>
        <a:stretch>
          <a:fillRect/>
        </a:stretch>
      </xdr:blipFill>
      <xdr:spPr>
        <a:xfrm>
          <a:off x="3952875" y="2724150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26</xdr:row>
      <xdr:rowOff>47625</xdr:rowOff>
    </xdr:from>
    <xdr:to>
      <xdr:col>7</xdr:col>
      <xdr:colOff>352425</xdr:colOff>
      <xdr:row>28</xdr:row>
      <xdr:rowOff>114300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rcRect t="6817"/>
        <a:stretch>
          <a:fillRect/>
        </a:stretch>
      </xdr:blipFill>
      <xdr:spPr>
        <a:xfrm>
          <a:off x="3867150" y="4181475"/>
          <a:ext cx="1247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48</xdr:row>
      <xdr:rowOff>76200</xdr:rowOff>
    </xdr:from>
    <xdr:to>
      <xdr:col>7</xdr:col>
      <xdr:colOff>133350</xdr:colOff>
      <xdr:row>50</xdr:row>
      <xdr:rowOff>95250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52900" y="7772400"/>
          <a:ext cx="742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47625</xdr:rowOff>
    </xdr:from>
    <xdr:to>
      <xdr:col>1</xdr:col>
      <xdr:colOff>533400</xdr:colOff>
      <xdr:row>8</xdr:row>
      <xdr:rowOff>104775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rcRect t="6817" b="6817"/>
        <a:stretch>
          <a:fillRect/>
        </a:stretch>
      </xdr:blipFill>
      <xdr:spPr>
        <a:xfrm>
          <a:off x="161925" y="962025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47625</xdr:rowOff>
    </xdr:from>
    <xdr:to>
      <xdr:col>1</xdr:col>
      <xdr:colOff>466725</xdr:colOff>
      <xdr:row>31</xdr:row>
      <xdr:rowOff>133350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rcRect t="4545"/>
        <a:stretch>
          <a:fillRect/>
        </a:stretch>
      </xdr:blipFill>
      <xdr:spPr>
        <a:xfrm>
          <a:off x="152400" y="466725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57150</xdr:rowOff>
    </xdr:from>
    <xdr:to>
      <xdr:col>1</xdr:col>
      <xdr:colOff>476250</xdr:colOff>
      <xdr:row>47</xdr:row>
      <xdr:rowOff>95250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3"/>
        <a:srcRect t="9756"/>
        <a:stretch>
          <a:fillRect/>
        </a:stretch>
      </xdr:blipFill>
      <xdr:spPr>
        <a:xfrm>
          <a:off x="152400" y="72675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6</xdr:row>
      <xdr:rowOff>47625</xdr:rowOff>
    </xdr:from>
    <xdr:to>
      <xdr:col>10</xdr:col>
      <xdr:colOff>438150</xdr:colOff>
      <xdr:row>8</xdr:row>
      <xdr:rowOff>95250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4"/>
        <a:srcRect t="7142" b="4762"/>
        <a:stretch>
          <a:fillRect/>
        </a:stretch>
      </xdr:blipFill>
      <xdr:spPr>
        <a:xfrm>
          <a:off x="5895975" y="9620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32</xdr:row>
      <xdr:rowOff>47625</xdr:rowOff>
    </xdr:from>
    <xdr:to>
      <xdr:col>4</xdr:col>
      <xdr:colOff>238125</xdr:colOff>
      <xdr:row>34</xdr:row>
      <xdr:rowOff>123825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51530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6</xdr:row>
      <xdr:rowOff>66675</xdr:rowOff>
    </xdr:from>
    <xdr:to>
      <xdr:col>4</xdr:col>
      <xdr:colOff>523875</xdr:colOff>
      <xdr:row>8</xdr:row>
      <xdr:rowOff>85725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6"/>
        <a:srcRect t="5555"/>
        <a:stretch>
          <a:fillRect/>
        </a:stretch>
      </xdr:blipFill>
      <xdr:spPr>
        <a:xfrm>
          <a:off x="2057400" y="98107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19</xdr:row>
      <xdr:rowOff>57150</xdr:rowOff>
    </xdr:from>
    <xdr:to>
      <xdr:col>4</xdr:col>
      <xdr:colOff>447675</xdr:colOff>
      <xdr:row>21</xdr:row>
      <xdr:rowOff>95250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81200" y="30575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36</xdr:row>
      <xdr:rowOff>47625</xdr:rowOff>
    </xdr:from>
    <xdr:to>
      <xdr:col>7</xdr:col>
      <xdr:colOff>257175</xdr:colOff>
      <xdr:row>38</xdr:row>
      <xdr:rowOff>95250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58007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43</xdr:row>
      <xdr:rowOff>76200</xdr:rowOff>
    </xdr:from>
    <xdr:to>
      <xdr:col>4</xdr:col>
      <xdr:colOff>314325</xdr:colOff>
      <xdr:row>45</xdr:row>
      <xdr:rowOff>95250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28825" y="6962775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7</xdr:row>
      <xdr:rowOff>57150</xdr:rowOff>
    </xdr:from>
    <xdr:to>
      <xdr:col>7</xdr:col>
      <xdr:colOff>381000</xdr:colOff>
      <xdr:row>9</xdr:row>
      <xdr:rowOff>114300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0"/>
        <a:srcRect t="4878"/>
        <a:stretch>
          <a:fillRect/>
        </a:stretch>
      </xdr:blipFill>
      <xdr:spPr>
        <a:xfrm>
          <a:off x="39909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17</xdr:row>
      <xdr:rowOff>47625</xdr:rowOff>
    </xdr:from>
    <xdr:to>
      <xdr:col>7</xdr:col>
      <xdr:colOff>428625</xdr:colOff>
      <xdr:row>19</xdr:row>
      <xdr:rowOff>142875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1"/>
        <a:srcRect t="4347"/>
        <a:stretch>
          <a:fillRect/>
        </a:stretch>
      </xdr:blipFill>
      <xdr:spPr>
        <a:xfrm>
          <a:off x="3952875" y="2724150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26</xdr:row>
      <xdr:rowOff>47625</xdr:rowOff>
    </xdr:from>
    <xdr:to>
      <xdr:col>7</xdr:col>
      <xdr:colOff>352425</xdr:colOff>
      <xdr:row>28</xdr:row>
      <xdr:rowOff>114300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2"/>
        <a:srcRect t="6817"/>
        <a:stretch>
          <a:fillRect/>
        </a:stretch>
      </xdr:blipFill>
      <xdr:spPr>
        <a:xfrm>
          <a:off x="3867150" y="4181475"/>
          <a:ext cx="1247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48</xdr:row>
      <xdr:rowOff>76200</xdr:rowOff>
    </xdr:from>
    <xdr:to>
      <xdr:col>7</xdr:col>
      <xdr:colOff>133350</xdr:colOff>
      <xdr:row>50</xdr:row>
      <xdr:rowOff>95250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52900" y="7772400"/>
          <a:ext cx="742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34</xdr:row>
      <xdr:rowOff>28575</xdr:rowOff>
    </xdr:from>
    <xdr:to>
      <xdr:col>10</xdr:col>
      <xdr:colOff>514350</xdr:colOff>
      <xdr:row>36</xdr:row>
      <xdr:rowOff>142875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15025" y="5457825"/>
          <a:ext cx="1247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50</xdr:row>
      <xdr:rowOff>38100</xdr:rowOff>
    </xdr:from>
    <xdr:to>
      <xdr:col>10</xdr:col>
      <xdr:colOff>457200</xdr:colOff>
      <xdr:row>52</xdr:row>
      <xdr:rowOff>104775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5"/>
        <a:srcRect t="6817"/>
        <a:stretch>
          <a:fillRect/>
        </a:stretch>
      </xdr:blipFill>
      <xdr:spPr>
        <a:xfrm>
          <a:off x="5857875" y="8058150"/>
          <a:ext cx="1247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" name="Group 204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2" name="Rectangle 205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AutoShape 206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4" name="Group 207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" name="Rectangle 20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20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7" name="Group 210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8" name="Rectangle 211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212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228600</xdr:colOff>
      <xdr:row>0</xdr:row>
      <xdr:rowOff>0</xdr:rowOff>
    </xdr:to>
    <xdr:grpSp>
      <xdr:nvGrpSpPr>
        <xdr:cNvPr id="10" name="Group 213"/>
        <xdr:cNvGrpSpPr>
          <a:grpSpLocks/>
        </xdr:cNvGrpSpPr>
      </xdr:nvGrpSpPr>
      <xdr:grpSpPr>
        <a:xfrm>
          <a:off x="272415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1" name="Rectangle 214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215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3" name="Group 216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4" name="Rectangle 217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218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6" name="Group 219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7" name="Rectangle 220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221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9" name="Group 22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0" name="Rectangle 22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22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2" name="Group 22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3" name="Rectangle 22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22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5" name="Group 228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6" name="Rectangle 22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23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8" name="Group 23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9" name="Rectangle 23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23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1" name="Group 234"/>
        <xdr:cNvGrpSpPr>
          <a:grpSpLocks/>
        </xdr:cNvGrpSpPr>
      </xdr:nvGrpSpPr>
      <xdr:grpSpPr>
        <a:xfrm>
          <a:off x="2705100" y="0"/>
          <a:ext cx="161925" cy="0"/>
          <a:chOff x="891" y="731"/>
          <a:chExt cx="90" cy="90"/>
        </a:xfrm>
        <a:solidFill>
          <a:srgbClr val="FFFFFF"/>
        </a:solidFill>
      </xdr:grpSpPr>
      <xdr:sp>
        <xdr:nvSpPr>
          <xdr:cNvPr id="32" name="Rectangle 235"/>
          <xdr:cNvSpPr>
            <a:spLocks/>
          </xdr:cNvSpPr>
        </xdr:nvSpPr>
        <xdr:spPr>
          <a:xfrm>
            <a:off x="891" y="731"/>
            <a:ext cx="90" cy="9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AutoShape 236"/>
          <xdr:cNvSpPr>
            <a:spLocks/>
          </xdr:cNvSpPr>
        </xdr:nvSpPr>
        <xdr:spPr>
          <a:xfrm>
            <a:off x="898" y="747"/>
            <a:ext cx="77" cy="61"/>
          </a:xfrm>
          <a:custGeom>
            <a:pathLst>
              <a:path h="61" w="77">
                <a:moveTo>
                  <a:pt x="39" y="22"/>
                </a:moveTo>
                <a:cubicBezTo>
                  <a:pt x="39" y="22"/>
                  <a:pt x="39" y="14"/>
                  <a:pt x="36" y="11"/>
                </a:cubicBezTo>
                <a:cubicBezTo>
                  <a:pt x="34" y="8"/>
                  <a:pt x="30" y="2"/>
                  <a:pt x="26" y="2"/>
                </a:cubicBezTo>
                <a:cubicBezTo>
                  <a:pt x="22" y="1"/>
                  <a:pt x="15" y="2"/>
                  <a:pt x="11" y="4"/>
                </a:cubicBezTo>
                <a:cubicBezTo>
                  <a:pt x="7" y="6"/>
                  <a:pt x="4" y="10"/>
                  <a:pt x="2" y="14"/>
                </a:cubicBezTo>
                <a:cubicBezTo>
                  <a:pt x="1" y="18"/>
                  <a:pt x="0" y="23"/>
                  <a:pt x="0" y="28"/>
                </a:cubicBezTo>
                <a:cubicBezTo>
                  <a:pt x="0" y="33"/>
                  <a:pt x="2" y="38"/>
                  <a:pt x="4" y="42"/>
                </a:cubicBezTo>
                <a:cubicBezTo>
                  <a:pt x="6" y="46"/>
                  <a:pt x="10" y="50"/>
                  <a:pt x="14" y="53"/>
                </a:cubicBezTo>
                <a:cubicBezTo>
                  <a:pt x="18" y="56"/>
                  <a:pt x="22" y="58"/>
                  <a:pt x="27" y="59"/>
                </a:cubicBezTo>
                <a:cubicBezTo>
                  <a:pt x="32" y="60"/>
                  <a:pt x="39" y="61"/>
                  <a:pt x="45" y="60"/>
                </a:cubicBezTo>
                <a:cubicBezTo>
                  <a:pt x="51" y="59"/>
                  <a:pt x="59" y="57"/>
                  <a:pt x="64" y="53"/>
                </a:cubicBezTo>
                <a:cubicBezTo>
                  <a:pt x="69" y="49"/>
                  <a:pt x="73" y="43"/>
                  <a:pt x="75" y="37"/>
                </a:cubicBezTo>
                <a:cubicBezTo>
                  <a:pt x="77" y="31"/>
                  <a:pt x="77" y="23"/>
                  <a:pt x="76" y="18"/>
                </a:cubicBezTo>
                <a:cubicBezTo>
                  <a:pt x="75" y="13"/>
                  <a:pt x="72" y="8"/>
                  <a:pt x="67" y="5"/>
                </a:cubicBezTo>
                <a:cubicBezTo>
                  <a:pt x="62" y="2"/>
                  <a:pt x="53" y="0"/>
                  <a:pt x="48" y="1"/>
                </a:cubicBezTo>
                <a:cubicBezTo>
                  <a:pt x="43" y="2"/>
                  <a:pt x="41" y="8"/>
                  <a:pt x="39" y="11"/>
                </a:cubicBezTo>
                <a:cubicBezTo>
                  <a:pt x="38" y="14"/>
                  <a:pt x="39" y="20"/>
                  <a:pt x="39" y="2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34" name="Group 237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5" name="Rectangle 23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AutoShape 23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7" name="Group 240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8" name="Rectangle 24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24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40" name="Group 24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1" name="Rectangle 25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25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43" name="Group 25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4" name="Rectangle 25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AutoShape 25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46" name="Group 25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7" name="Rectangle 25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AutoShape 25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49" name="Group 258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0" name="Rectangle 25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26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52" name="Group 26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3" name="Rectangle 26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26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55" name="Group 264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6" name="Rectangle 26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AutoShape 26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58" name="Group 270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9" name="Rectangle 27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AutoShape 27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409575</xdr:colOff>
      <xdr:row>0</xdr:row>
      <xdr:rowOff>0</xdr:rowOff>
    </xdr:to>
    <xdr:grpSp>
      <xdr:nvGrpSpPr>
        <xdr:cNvPr id="61" name="Group 273"/>
        <xdr:cNvGrpSpPr>
          <a:grpSpLocks/>
        </xdr:cNvGrpSpPr>
      </xdr:nvGrpSpPr>
      <xdr:grpSpPr>
        <a:xfrm>
          <a:off x="29051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62" name="Rectangle 274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275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64" name="Group 27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65" name="Rectangle 27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27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400050</xdr:colOff>
      <xdr:row>0</xdr:row>
      <xdr:rowOff>0</xdr:rowOff>
    </xdr:to>
    <xdr:grpSp>
      <xdr:nvGrpSpPr>
        <xdr:cNvPr id="67" name="Group 282"/>
        <xdr:cNvGrpSpPr>
          <a:grpSpLocks/>
        </xdr:cNvGrpSpPr>
      </xdr:nvGrpSpPr>
      <xdr:grpSpPr>
        <a:xfrm>
          <a:off x="28956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68" name="Rectangle 283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AutoShape 284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70" name="Group 285"/>
        <xdr:cNvGrpSpPr>
          <a:grpSpLocks/>
        </xdr:cNvGrpSpPr>
      </xdr:nvGrpSpPr>
      <xdr:grpSpPr>
        <a:xfrm>
          <a:off x="27146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71" name="Rectangle 286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287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73" name="Group 288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74" name="Rectangle 28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AutoShape 29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76" name="Group 29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77" name="Rectangle 29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AutoShape 29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79" name="Group 294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80" name="Rectangle 295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AutoShape 296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82" name="Group 297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83" name="Rectangle 29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AutoShape 29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85" name="Group 300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86" name="Rectangle 301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AutoShape 302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88" name="Group 306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89" name="Rectangle 307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AutoShape 308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91" name="Group 309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92" name="Rectangle 310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311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94" name="Group 31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95" name="Rectangle 31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AutoShape 31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97" name="Group 327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98" name="Rectangle 32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AutoShape 32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419100</xdr:colOff>
      <xdr:row>0</xdr:row>
      <xdr:rowOff>0</xdr:rowOff>
    </xdr:to>
    <xdr:grpSp>
      <xdr:nvGrpSpPr>
        <xdr:cNvPr id="100" name="Group 333"/>
        <xdr:cNvGrpSpPr>
          <a:grpSpLocks/>
        </xdr:cNvGrpSpPr>
      </xdr:nvGrpSpPr>
      <xdr:grpSpPr>
        <a:xfrm>
          <a:off x="57150" y="0"/>
          <a:ext cx="361950" cy="0"/>
          <a:chOff x="882" y="878"/>
          <a:chExt cx="96" cy="96"/>
        </a:xfrm>
        <a:solidFill>
          <a:srgbClr val="FFFFFF"/>
        </a:solidFill>
      </xdr:grpSpPr>
      <xdr:sp>
        <xdr:nvSpPr>
          <xdr:cNvPr id="101" name="Rectangle 33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" name="AutoShape 33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03" name="Group 33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04" name="Rectangle 33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AutoShape 33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06" name="Group 33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07" name="Rectangle 34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AutoShape 34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09" name="Group 34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10" name="Rectangle 34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AutoShape 34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12" name="Group 34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13" name="Rectangle 34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AutoShape 34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15" name="Group 348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16" name="Rectangle 34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" name="AutoShape 35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18" name="Group 35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19" name="Rectangle 35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AutoShape 35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21" name="Group 357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22" name="Rectangle 35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" name="AutoShape 35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409575</xdr:colOff>
      <xdr:row>0</xdr:row>
      <xdr:rowOff>0</xdr:rowOff>
    </xdr:to>
    <xdr:grpSp>
      <xdr:nvGrpSpPr>
        <xdr:cNvPr id="124" name="Group 360"/>
        <xdr:cNvGrpSpPr>
          <a:grpSpLocks/>
        </xdr:cNvGrpSpPr>
      </xdr:nvGrpSpPr>
      <xdr:grpSpPr>
        <a:xfrm>
          <a:off x="29051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25" name="Rectangle 361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" name="AutoShape 362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27" name="Group 363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28" name="Rectangle 36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AutoShape 36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400050</xdr:colOff>
      <xdr:row>0</xdr:row>
      <xdr:rowOff>0</xdr:rowOff>
    </xdr:to>
    <xdr:grpSp>
      <xdr:nvGrpSpPr>
        <xdr:cNvPr id="130" name="Group 366"/>
        <xdr:cNvGrpSpPr>
          <a:grpSpLocks/>
        </xdr:cNvGrpSpPr>
      </xdr:nvGrpSpPr>
      <xdr:grpSpPr>
        <a:xfrm>
          <a:off x="28956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31" name="Rectangle 367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AutoShape 368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33" name="Group 37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34" name="Rectangle 37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" name="AutoShape 37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36" name="Group 381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37" name="Rectangle 38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" name="AutoShape 38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39" name="Group 390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40" name="Rectangle 39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AutoShape 39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42" name="Group 393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43" name="Rectangle 39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" name="AutoShape 39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45" name="Group 39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46" name="Rectangle 39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" name="AutoShape 39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48" name="Group 39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49" name="Rectangle 40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" name="AutoShape 40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51" name="Group 402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52" name="Rectangle 40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" name="AutoShape 40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54" name="Group 40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55" name="Rectangle 40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AutoShape 40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57" name="Group 408"/>
        <xdr:cNvGrpSpPr>
          <a:grpSpLocks/>
        </xdr:cNvGrpSpPr>
      </xdr:nvGrpSpPr>
      <xdr:grpSpPr>
        <a:xfrm>
          <a:off x="27146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58" name="Rectangle 409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AutoShape 410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160" name="Group 411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61" name="Rectangle 41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" name="AutoShape 41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63" name="Group 414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64" name="Rectangle 41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" name="AutoShape 41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66" name="Group 417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67" name="Rectangle 41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" name="AutoShape 41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69" name="Group 420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70" name="Rectangle 42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1" name="AutoShape 42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172" name="Group 423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73" name="Rectangle 42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AutoShape 42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175" name="Group 435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76" name="Rectangle 43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AutoShape 43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78" name="Group 444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79" name="Rectangle 44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" name="AutoShape 44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81" name="Group 447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82" name="Rectangle 44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" name="AutoShape 44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0</xdr:row>
      <xdr:rowOff>0</xdr:rowOff>
    </xdr:from>
    <xdr:to>
      <xdr:col>3</xdr:col>
      <xdr:colOff>628650</xdr:colOff>
      <xdr:row>0</xdr:row>
      <xdr:rowOff>0</xdr:rowOff>
    </xdr:to>
    <xdr:grpSp>
      <xdr:nvGrpSpPr>
        <xdr:cNvPr id="184" name="Group 456"/>
        <xdr:cNvGrpSpPr>
          <a:grpSpLocks/>
        </xdr:cNvGrpSpPr>
      </xdr:nvGrpSpPr>
      <xdr:grpSpPr>
        <a:xfrm>
          <a:off x="2933700" y="0"/>
          <a:ext cx="361950" cy="0"/>
          <a:chOff x="988" y="1037"/>
          <a:chExt cx="96" cy="96"/>
        </a:xfrm>
        <a:solidFill>
          <a:srgbClr val="FFFFFF"/>
        </a:solidFill>
      </xdr:grpSpPr>
      <xdr:sp>
        <xdr:nvSpPr>
          <xdr:cNvPr id="185" name="Rectangle 457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" name="AutoShape 458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676275</xdr:colOff>
      <xdr:row>0</xdr:row>
      <xdr:rowOff>0</xdr:rowOff>
    </xdr:to>
    <xdr:grpSp>
      <xdr:nvGrpSpPr>
        <xdr:cNvPr id="187" name="Group 459"/>
        <xdr:cNvGrpSpPr>
          <a:grpSpLocks/>
        </xdr:cNvGrpSpPr>
      </xdr:nvGrpSpPr>
      <xdr:grpSpPr>
        <a:xfrm>
          <a:off x="5429250" y="0"/>
          <a:ext cx="352425" cy="0"/>
          <a:chOff x="891" y="731"/>
          <a:chExt cx="90" cy="90"/>
        </a:xfrm>
        <a:solidFill>
          <a:srgbClr val="FFFFFF"/>
        </a:solidFill>
      </xdr:grpSpPr>
      <xdr:sp>
        <xdr:nvSpPr>
          <xdr:cNvPr id="188" name="Rectangle 460"/>
          <xdr:cNvSpPr>
            <a:spLocks/>
          </xdr:cNvSpPr>
        </xdr:nvSpPr>
        <xdr:spPr>
          <a:xfrm>
            <a:off x="891" y="731"/>
            <a:ext cx="90" cy="9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" name="AutoShape 461"/>
          <xdr:cNvSpPr>
            <a:spLocks/>
          </xdr:cNvSpPr>
        </xdr:nvSpPr>
        <xdr:spPr>
          <a:xfrm>
            <a:off x="898" y="747"/>
            <a:ext cx="77" cy="61"/>
          </a:xfrm>
          <a:custGeom>
            <a:pathLst>
              <a:path h="61" w="77">
                <a:moveTo>
                  <a:pt x="39" y="22"/>
                </a:moveTo>
                <a:cubicBezTo>
                  <a:pt x="39" y="22"/>
                  <a:pt x="39" y="14"/>
                  <a:pt x="36" y="11"/>
                </a:cubicBezTo>
                <a:cubicBezTo>
                  <a:pt x="34" y="8"/>
                  <a:pt x="30" y="2"/>
                  <a:pt x="26" y="2"/>
                </a:cubicBezTo>
                <a:cubicBezTo>
                  <a:pt x="22" y="1"/>
                  <a:pt x="15" y="2"/>
                  <a:pt x="11" y="4"/>
                </a:cubicBezTo>
                <a:cubicBezTo>
                  <a:pt x="7" y="6"/>
                  <a:pt x="4" y="10"/>
                  <a:pt x="2" y="14"/>
                </a:cubicBezTo>
                <a:cubicBezTo>
                  <a:pt x="1" y="18"/>
                  <a:pt x="0" y="23"/>
                  <a:pt x="0" y="28"/>
                </a:cubicBezTo>
                <a:cubicBezTo>
                  <a:pt x="0" y="33"/>
                  <a:pt x="2" y="38"/>
                  <a:pt x="4" y="42"/>
                </a:cubicBezTo>
                <a:cubicBezTo>
                  <a:pt x="6" y="46"/>
                  <a:pt x="10" y="50"/>
                  <a:pt x="14" y="53"/>
                </a:cubicBezTo>
                <a:cubicBezTo>
                  <a:pt x="18" y="56"/>
                  <a:pt x="22" y="58"/>
                  <a:pt x="27" y="59"/>
                </a:cubicBezTo>
                <a:cubicBezTo>
                  <a:pt x="32" y="60"/>
                  <a:pt x="39" y="61"/>
                  <a:pt x="45" y="60"/>
                </a:cubicBezTo>
                <a:cubicBezTo>
                  <a:pt x="51" y="59"/>
                  <a:pt x="59" y="57"/>
                  <a:pt x="64" y="53"/>
                </a:cubicBezTo>
                <a:cubicBezTo>
                  <a:pt x="69" y="49"/>
                  <a:pt x="73" y="43"/>
                  <a:pt x="75" y="37"/>
                </a:cubicBezTo>
                <a:cubicBezTo>
                  <a:pt x="77" y="31"/>
                  <a:pt x="77" y="23"/>
                  <a:pt x="76" y="18"/>
                </a:cubicBezTo>
                <a:cubicBezTo>
                  <a:pt x="75" y="13"/>
                  <a:pt x="72" y="8"/>
                  <a:pt x="67" y="5"/>
                </a:cubicBezTo>
                <a:cubicBezTo>
                  <a:pt x="62" y="2"/>
                  <a:pt x="53" y="0"/>
                  <a:pt x="48" y="1"/>
                </a:cubicBezTo>
                <a:cubicBezTo>
                  <a:pt x="43" y="2"/>
                  <a:pt x="41" y="8"/>
                  <a:pt x="39" y="11"/>
                </a:cubicBezTo>
                <a:cubicBezTo>
                  <a:pt x="38" y="14"/>
                  <a:pt x="39" y="20"/>
                  <a:pt x="39" y="2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419100</xdr:colOff>
      <xdr:row>0</xdr:row>
      <xdr:rowOff>0</xdr:rowOff>
    </xdr:to>
    <xdr:grpSp>
      <xdr:nvGrpSpPr>
        <xdr:cNvPr id="190" name="Group 462"/>
        <xdr:cNvGrpSpPr>
          <a:grpSpLocks/>
        </xdr:cNvGrpSpPr>
      </xdr:nvGrpSpPr>
      <xdr:grpSpPr>
        <a:xfrm>
          <a:off x="57150" y="0"/>
          <a:ext cx="361950" cy="0"/>
          <a:chOff x="882" y="878"/>
          <a:chExt cx="96" cy="96"/>
        </a:xfrm>
        <a:solidFill>
          <a:srgbClr val="FFFFFF"/>
        </a:solidFill>
      </xdr:grpSpPr>
      <xdr:sp>
        <xdr:nvSpPr>
          <xdr:cNvPr id="191" name="Rectangle 46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" name="AutoShape 46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93" name="Group 465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194" name="Rectangle 466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" name="AutoShape 467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96" name="Group 468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197" name="Rectangle 46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" name="AutoShape 47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199" name="Group 471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200" name="Rectangle 472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" name="AutoShape 473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228600</xdr:colOff>
      <xdr:row>0</xdr:row>
      <xdr:rowOff>0</xdr:rowOff>
    </xdr:to>
    <xdr:grpSp>
      <xdr:nvGrpSpPr>
        <xdr:cNvPr id="202" name="Group 474"/>
        <xdr:cNvGrpSpPr>
          <a:grpSpLocks/>
        </xdr:cNvGrpSpPr>
      </xdr:nvGrpSpPr>
      <xdr:grpSpPr>
        <a:xfrm>
          <a:off x="272415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203" name="Rectangle 475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" name="AutoShape 476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05" name="Group 477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206" name="Rectangle 478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" name="AutoShape 479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08" name="Group 480"/>
        <xdr:cNvGrpSpPr>
          <a:grpSpLocks/>
        </xdr:cNvGrpSpPr>
      </xdr:nvGrpSpPr>
      <xdr:grpSpPr>
        <a:xfrm>
          <a:off x="27051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209" name="Rectangle 481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" name="AutoShape 482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11" name="Group 483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12" name="Rectangle 48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" name="AutoShape 48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14" name="Group 48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15" name="Rectangle 48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" name="AutoShape 48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17" name="Group 48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18" name="Rectangle 49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" name="AutoShape 49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20" name="Group 49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21" name="Rectangle 49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" name="AutoShape 49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23" name="Group 495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24" name="Rectangle 49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AutoShape 49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26" name="Group 498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27" name="Rectangle 49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" name="AutoShape 50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419100</xdr:colOff>
      <xdr:row>0</xdr:row>
      <xdr:rowOff>0</xdr:rowOff>
    </xdr:to>
    <xdr:grpSp>
      <xdr:nvGrpSpPr>
        <xdr:cNvPr id="229" name="Group 501"/>
        <xdr:cNvGrpSpPr>
          <a:grpSpLocks/>
        </xdr:cNvGrpSpPr>
      </xdr:nvGrpSpPr>
      <xdr:grpSpPr>
        <a:xfrm>
          <a:off x="57150" y="0"/>
          <a:ext cx="361950" cy="0"/>
          <a:chOff x="882" y="878"/>
          <a:chExt cx="96" cy="96"/>
        </a:xfrm>
        <a:solidFill>
          <a:srgbClr val="FFFFFF"/>
        </a:solidFill>
      </xdr:grpSpPr>
      <xdr:sp>
        <xdr:nvSpPr>
          <xdr:cNvPr id="230" name="Rectangle 50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" name="AutoShape 50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32" name="Group 504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33" name="Rectangle 50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4" name="AutoShape 50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35" name="Group 507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36" name="Rectangle 50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" name="AutoShape 50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38" name="Group 510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39" name="Rectangle 51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0" name="AutoShape 51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41" name="Group 513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42" name="Rectangle 51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" name="AutoShape 51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44" name="Group 51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45" name="Rectangle 51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6" name="AutoShape 51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47" name="Group 51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48" name="Rectangle 52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" name="AutoShape 52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50" name="Group 52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51" name="Rectangle 52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2" name="AutoShape 52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53" name="Group 52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54" name="Rectangle 52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" name="AutoShape 52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56" name="Group 528"/>
        <xdr:cNvGrpSpPr>
          <a:grpSpLocks/>
        </xdr:cNvGrpSpPr>
      </xdr:nvGrpSpPr>
      <xdr:grpSpPr>
        <a:xfrm>
          <a:off x="27146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257" name="Rectangle 529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8" name="AutoShape 530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259" name="Group 531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60" name="Rectangle 53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" name="AutoShape 53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62" name="Group 534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63" name="Rectangle 53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4" name="AutoShape 53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65" name="Group 537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66" name="Rectangle 53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7" name="AutoShape 53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68" name="Group 540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69" name="Rectangle 54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AutoShape 54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71" name="Group 543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72" name="Rectangle 54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AutoShape 54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74" name="Group 546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75" name="Rectangle 54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6" name="AutoShape 54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77" name="Group 54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78" name="Rectangle 55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9" name="AutoShape 55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80" name="Group 55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81" name="Rectangle 55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2" name="AutoShape 55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83" name="Group 55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84" name="Rectangle 55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5" name="AutoShape 55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86" name="Group 558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87" name="Rectangle 55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8" name="AutoShape 56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89" name="Group 56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90" name="Rectangle 56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1" name="AutoShape 56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292" name="Group 564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93" name="Rectangle 56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4" name="AutoShape 56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295" name="Group 567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96" name="Rectangle 56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AutoShape 56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298" name="Group 573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299" name="Rectangle 57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0" name="AutoShape 57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219075</xdr:colOff>
      <xdr:row>0</xdr:row>
      <xdr:rowOff>0</xdr:rowOff>
    </xdr:to>
    <xdr:grpSp>
      <xdr:nvGrpSpPr>
        <xdr:cNvPr id="301" name="Group 576"/>
        <xdr:cNvGrpSpPr>
          <a:grpSpLocks/>
        </xdr:cNvGrpSpPr>
      </xdr:nvGrpSpPr>
      <xdr:grpSpPr>
        <a:xfrm>
          <a:off x="2714625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02" name="Rectangle 57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3" name="AutoShape 57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04" name="Group 57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05" name="Rectangle 58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AutoShape 58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307" name="Group 582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08" name="Rectangle 58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9" name="AutoShape 58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10" name="Group 58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11" name="Rectangle 58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2" name="AutoShape 58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13" name="Group 588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14" name="Rectangle 58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AutoShape 59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16" name="Group 59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17" name="Rectangle 59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8" name="AutoShape 59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19" name="Group 594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20" name="Rectangle 59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1" name="AutoShape 59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1038225</xdr:colOff>
      <xdr:row>0</xdr:row>
      <xdr:rowOff>0</xdr:rowOff>
    </xdr:to>
    <xdr:grpSp>
      <xdr:nvGrpSpPr>
        <xdr:cNvPr id="322" name="Group 597"/>
        <xdr:cNvGrpSpPr>
          <a:grpSpLocks/>
        </xdr:cNvGrpSpPr>
      </xdr:nvGrpSpPr>
      <xdr:grpSpPr>
        <a:xfrm>
          <a:off x="3333750" y="0"/>
          <a:ext cx="361950" cy="0"/>
          <a:chOff x="988" y="1037"/>
          <a:chExt cx="96" cy="96"/>
        </a:xfrm>
        <a:solidFill>
          <a:srgbClr val="FFFFFF"/>
        </a:solidFill>
      </xdr:grpSpPr>
      <xdr:sp>
        <xdr:nvSpPr>
          <xdr:cNvPr id="323" name="Rectangle 598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4" name="AutoShape 599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581025</xdr:colOff>
      <xdr:row>0</xdr:row>
      <xdr:rowOff>0</xdr:rowOff>
    </xdr:to>
    <xdr:grpSp>
      <xdr:nvGrpSpPr>
        <xdr:cNvPr id="325" name="Group 600"/>
        <xdr:cNvGrpSpPr>
          <a:grpSpLocks/>
        </xdr:cNvGrpSpPr>
      </xdr:nvGrpSpPr>
      <xdr:grpSpPr>
        <a:xfrm>
          <a:off x="6019800" y="0"/>
          <a:ext cx="352425" cy="0"/>
          <a:chOff x="891" y="731"/>
          <a:chExt cx="90" cy="90"/>
        </a:xfrm>
        <a:solidFill>
          <a:srgbClr val="FFFFFF"/>
        </a:solidFill>
      </xdr:grpSpPr>
      <xdr:sp>
        <xdr:nvSpPr>
          <xdr:cNvPr id="326" name="Rectangle 601"/>
          <xdr:cNvSpPr>
            <a:spLocks/>
          </xdr:cNvSpPr>
        </xdr:nvSpPr>
        <xdr:spPr>
          <a:xfrm>
            <a:off x="891" y="731"/>
            <a:ext cx="90" cy="9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7" name="AutoShape 602"/>
          <xdr:cNvSpPr>
            <a:spLocks/>
          </xdr:cNvSpPr>
        </xdr:nvSpPr>
        <xdr:spPr>
          <a:xfrm>
            <a:off x="898" y="747"/>
            <a:ext cx="77" cy="61"/>
          </a:xfrm>
          <a:custGeom>
            <a:pathLst>
              <a:path h="61" w="77">
                <a:moveTo>
                  <a:pt x="39" y="22"/>
                </a:moveTo>
                <a:cubicBezTo>
                  <a:pt x="39" y="22"/>
                  <a:pt x="39" y="14"/>
                  <a:pt x="36" y="11"/>
                </a:cubicBezTo>
                <a:cubicBezTo>
                  <a:pt x="34" y="8"/>
                  <a:pt x="30" y="2"/>
                  <a:pt x="26" y="2"/>
                </a:cubicBezTo>
                <a:cubicBezTo>
                  <a:pt x="22" y="1"/>
                  <a:pt x="15" y="2"/>
                  <a:pt x="11" y="4"/>
                </a:cubicBezTo>
                <a:cubicBezTo>
                  <a:pt x="7" y="6"/>
                  <a:pt x="4" y="10"/>
                  <a:pt x="2" y="14"/>
                </a:cubicBezTo>
                <a:cubicBezTo>
                  <a:pt x="1" y="18"/>
                  <a:pt x="0" y="23"/>
                  <a:pt x="0" y="28"/>
                </a:cubicBezTo>
                <a:cubicBezTo>
                  <a:pt x="0" y="33"/>
                  <a:pt x="2" y="38"/>
                  <a:pt x="4" y="42"/>
                </a:cubicBezTo>
                <a:cubicBezTo>
                  <a:pt x="6" y="46"/>
                  <a:pt x="10" y="50"/>
                  <a:pt x="14" y="53"/>
                </a:cubicBezTo>
                <a:cubicBezTo>
                  <a:pt x="18" y="56"/>
                  <a:pt x="22" y="58"/>
                  <a:pt x="27" y="59"/>
                </a:cubicBezTo>
                <a:cubicBezTo>
                  <a:pt x="32" y="60"/>
                  <a:pt x="39" y="61"/>
                  <a:pt x="45" y="60"/>
                </a:cubicBezTo>
                <a:cubicBezTo>
                  <a:pt x="51" y="59"/>
                  <a:pt x="59" y="57"/>
                  <a:pt x="64" y="53"/>
                </a:cubicBezTo>
                <a:cubicBezTo>
                  <a:pt x="69" y="49"/>
                  <a:pt x="73" y="43"/>
                  <a:pt x="75" y="37"/>
                </a:cubicBezTo>
                <a:cubicBezTo>
                  <a:pt x="77" y="31"/>
                  <a:pt x="77" y="23"/>
                  <a:pt x="76" y="18"/>
                </a:cubicBezTo>
                <a:cubicBezTo>
                  <a:pt x="75" y="13"/>
                  <a:pt x="72" y="8"/>
                  <a:pt x="67" y="5"/>
                </a:cubicBezTo>
                <a:cubicBezTo>
                  <a:pt x="62" y="2"/>
                  <a:pt x="53" y="0"/>
                  <a:pt x="48" y="1"/>
                </a:cubicBezTo>
                <a:cubicBezTo>
                  <a:pt x="43" y="2"/>
                  <a:pt x="41" y="8"/>
                  <a:pt x="39" y="11"/>
                </a:cubicBezTo>
                <a:cubicBezTo>
                  <a:pt x="38" y="14"/>
                  <a:pt x="39" y="20"/>
                  <a:pt x="39" y="2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419100</xdr:colOff>
      <xdr:row>0</xdr:row>
      <xdr:rowOff>0</xdr:rowOff>
    </xdr:to>
    <xdr:grpSp>
      <xdr:nvGrpSpPr>
        <xdr:cNvPr id="328" name="Group 603"/>
        <xdr:cNvGrpSpPr>
          <a:grpSpLocks/>
        </xdr:cNvGrpSpPr>
      </xdr:nvGrpSpPr>
      <xdr:grpSpPr>
        <a:xfrm>
          <a:off x="57150" y="0"/>
          <a:ext cx="361950" cy="0"/>
          <a:chOff x="882" y="878"/>
          <a:chExt cx="96" cy="96"/>
        </a:xfrm>
        <a:solidFill>
          <a:srgbClr val="FFFFFF"/>
        </a:solidFill>
      </xdr:grpSpPr>
      <xdr:sp>
        <xdr:nvSpPr>
          <xdr:cNvPr id="329" name="Rectangle 60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0" name="AutoShape 60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31" name="Group 60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32" name="Rectangle 60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3" name="AutoShape 60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34" name="Group 609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35" name="Rectangle 61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6" name="AutoShape 61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37" name="Group 612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38" name="Rectangle 61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9" name="AutoShape 61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40" name="Group 615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41" name="Rectangle 61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2" name="AutoShape 61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409575</xdr:colOff>
      <xdr:row>0</xdr:row>
      <xdr:rowOff>0</xdr:rowOff>
    </xdr:to>
    <xdr:grpSp>
      <xdr:nvGrpSpPr>
        <xdr:cNvPr id="343" name="Group 618"/>
        <xdr:cNvGrpSpPr>
          <a:grpSpLocks/>
        </xdr:cNvGrpSpPr>
      </xdr:nvGrpSpPr>
      <xdr:grpSpPr>
        <a:xfrm>
          <a:off x="29051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344" name="Rectangle 619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5" name="AutoShape 620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46" name="Group 621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47" name="Rectangle 62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8" name="AutoShape 62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409575</xdr:colOff>
      <xdr:row>0</xdr:row>
      <xdr:rowOff>0</xdr:rowOff>
    </xdr:to>
    <xdr:grpSp>
      <xdr:nvGrpSpPr>
        <xdr:cNvPr id="349" name="Group 624"/>
        <xdr:cNvGrpSpPr>
          <a:grpSpLocks/>
        </xdr:cNvGrpSpPr>
      </xdr:nvGrpSpPr>
      <xdr:grpSpPr>
        <a:xfrm>
          <a:off x="2905125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350" name="Rectangle 625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1" name="AutoShape 626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52" name="Group 627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53" name="Rectangle 62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4" name="AutoShape 62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400050</xdr:colOff>
      <xdr:row>0</xdr:row>
      <xdr:rowOff>0</xdr:rowOff>
    </xdr:to>
    <xdr:grpSp>
      <xdr:nvGrpSpPr>
        <xdr:cNvPr id="355" name="Group 630"/>
        <xdr:cNvGrpSpPr>
          <a:grpSpLocks/>
        </xdr:cNvGrpSpPr>
      </xdr:nvGrpSpPr>
      <xdr:grpSpPr>
        <a:xfrm>
          <a:off x="2895600" y="0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356" name="Rectangle 631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7" name="AutoShape 632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58" name="Group 633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59" name="Rectangle 63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0" name="AutoShape 63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209550</xdr:colOff>
      <xdr:row>0</xdr:row>
      <xdr:rowOff>0</xdr:rowOff>
    </xdr:to>
    <xdr:grpSp>
      <xdr:nvGrpSpPr>
        <xdr:cNvPr id="361" name="Group 636"/>
        <xdr:cNvGrpSpPr>
          <a:grpSpLocks/>
        </xdr:cNvGrpSpPr>
      </xdr:nvGrpSpPr>
      <xdr:grpSpPr>
        <a:xfrm>
          <a:off x="270510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62" name="Rectangle 63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3" name="AutoShape 63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364" name="Group 639"/>
        <xdr:cNvGrpSpPr>
          <a:grpSpLocks/>
        </xdr:cNvGrpSpPr>
      </xdr:nvGrpSpPr>
      <xdr:grpSpPr>
        <a:xfrm>
          <a:off x="2686050" y="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65" name="Rectangle 64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6" name="AutoShape 64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13</xdr:row>
      <xdr:rowOff>38100</xdr:rowOff>
    </xdr:from>
    <xdr:to>
      <xdr:col>3</xdr:col>
      <xdr:colOff>209550</xdr:colOff>
      <xdr:row>13</xdr:row>
      <xdr:rowOff>180975</xdr:rowOff>
    </xdr:to>
    <xdr:grpSp>
      <xdr:nvGrpSpPr>
        <xdr:cNvPr id="367" name="Group 642"/>
        <xdr:cNvGrpSpPr>
          <a:grpSpLocks/>
        </xdr:cNvGrpSpPr>
      </xdr:nvGrpSpPr>
      <xdr:grpSpPr>
        <a:xfrm>
          <a:off x="2705100" y="3000375"/>
          <a:ext cx="161925" cy="142875"/>
          <a:chOff x="988" y="1037"/>
          <a:chExt cx="96" cy="96"/>
        </a:xfrm>
        <a:solidFill>
          <a:srgbClr val="FFFFFF"/>
        </a:solidFill>
      </xdr:grpSpPr>
      <xdr:sp>
        <xdr:nvSpPr>
          <xdr:cNvPr id="368" name="Rectangle 643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9" name="AutoShape 644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370" name="Group 645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71" name="Rectangle 64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2" name="AutoShape 64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19</xdr:row>
      <xdr:rowOff>38100</xdr:rowOff>
    </xdr:from>
    <xdr:to>
      <xdr:col>3</xdr:col>
      <xdr:colOff>209550</xdr:colOff>
      <xdr:row>19</xdr:row>
      <xdr:rowOff>180975</xdr:rowOff>
    </xdr:to>
    <xdr:grpSp>
      <xdr:nvGrpSpPr>
        <xdr:cNvPr id="373" name="Group 648"/>
        <xdr:cNvGrpSpPr>
          <a:grpSpLocks/>
        </xdr:cNvGrpSpPr>
      </xdr:nvGrpSpPr>
      <xdr:grpSpPr>
        <a:xfrm>
          <a:off x="2705100" y="4143375"/>
          <a:ext cx="161925" cy="142875"/>
          <a:chOff x="988" y="1037"/>
          <a:chExt cx="96" cy="96"/>
        </a:xfrm>
        <a:solidFill>
          <a:srgbClr val="FFFFFF"/>
        </a:solidFill>
      </xdr:grpSpPr>
      <xdr:sp>
        <xdr:nvSpPr>
          <xdr:cNvPr id="374" name="Rectangle 649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5" name="AutoShape 650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12</xdr:row>
      <xdr:rowOff>28575</xdr:rowOff>
    </xdr:from>
    <xdr:to>
      <xdr:col>3</xdr:col>
      <xdr:colOff>228600</xdr:colOff>
      <xdr:row>12</xdr:row>
      <xdr:rowOff>171450</xdr:rowOff>
    </xdr:to>
    <xdr:grpSp>
      <xdr:nvGrpSpPr>
        <xdr:cNvPr id="376" name="Group 651"/>
        <xdr:cNvGrpSpPr>
          <a:grpSpLocks/>
        </xdr:cNvGrpSpPr>
      </xdr:nvGrpSpPr>
      <xdr:grpSpPr>
        <a:xfrm>
          <a:off x="2724150" y="2800350"/>
          <a:ext cx="161925" cy="142875"/>
          <a:chOff x="988" y="1037"/>
          <a:chExt cx="96" cy="96"/>
        </a:xfrm>
        <a:solidFill>
          <a:srgbClr val="FFFFFF"/>
        </a:solidFill>
      </xdr:grpSpPr>
      <xdr:sp>
        <xdr:nvSpPr>
          <xdr:cNvPr id="377" name="Rectangle 652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8" name="AutoShape 653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14</xdr:row>
      <xdr:rowOff>0</xdr:rowOff>
    </xdr:from>
    <xdr:to>
      <xdr:col>3</xdr:col>
      <xdr:colOff>209550</xdr:colOff>
      <xdr:row>14</xdr:row>
      <xdr:rowOff>0</xdr:rowOff>
    </xdr:to>
    <xdr:grpSp>
      <xdr:nvGrpSpPr>
        <xdr:cNvPr id="379" name="Group 654"/>
        <xdr:cNvGrpSpPr>
          <a:grpSpLocks/>
        </xdr:cNvGrpSpPr>
      </xdr:nvGrpSpPr>
      <xdr:grpSpPr>
        <a:xfrm>
          <a:off x="2705100" y="3152775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380" name="Rectangle 655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1" name="AutoShape 656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20</xdr:row>
      <xdr:rowOff>38100</xdr:rowOff>
    </xdr:from>
    <xdr:to>
      <xdr:col>3</xdr:col>
      <xdr:colOff>209550</xdr:colOff>
      <xdr:row>20</xdr:row>
      <xdr:rowOff>180975</xdr:rowOff>
    </xdr:to>
    <xdr:grpSp>
      <xdr:nvGrpSpPr>
        <xdr:cNvPr id="382" name="Group 657"/>
        <xdr:cNvGrpSpPr>
          <a:grpSpLocks/>
        </xdr:cNvGrpSpPr>
      </xdr:nvGrpSpPr>
      <xdr:grpSpPr>
        <a:xfrm>
          <a:off x="2705100" y="4333875"/>
          <a:ext cx="161925" cy="142875"/>
          <a:chOff x="988" y="1037"/>
          <a:chExt cx="96" cy="96"/>
        </a:xfrm>
        <a:solidFill>
          <a:srgbClr val="FFFFFF"/>
        </a:solidFill>
      </xdr:grpSpPr>
      <xdr:sp>
        <xdr:nvSpPr>
          <xdr:cNvPr id="383" name="Rectangle 658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4" name="AutoShape 659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385" name="Group 660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86" name="Rectangle 66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7" name="AutoShape 66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26</xdr:row>
      <xdr:rowOff>0</xdr:rowOff>
    </xdr:from>
    <xdr:to>
      <xdr:col>3</xdr:col>
      <xdr:colOff>209550</xdr:colOff>
      <xdr:row>26</xdr:row>
      <xdr:rowOff>0</xdr:rowOff>
    </xdr:to>
    <xdr:grpSp>
      <xdr:nvGrpSpPr>
        <xdr:cNvPr id="388" name="Group 663"/>
        <xdr:cNvGrpSpPr>
          <a:grpSpLocks/>
        </xdr:cNvGrpSpPr>
      </xdr:nvGrpSpPr>
      <xdr:grpSpPr>
        <a:xfrm>
          <a:off x="2705100" y="557212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89" name="Rectangle 66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0" name="AutoShape 66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26</xdr:row>
      <xdr:rowOff>0</xdr:rowOff>
    </xdr:from>
    <xdr:to>
      <xdr:col>3</xdr:col>
      <xdr:colOff>209550</xdr:colOff>
      <xdr:row>26</xdr:row>
      <xdr:rowOff>0</xdr:rowOff>
    </xdr:to>
    <xdr:grpSp>
      <xdr:nvGrpSpPr>
        <xdr:cNvPr id="391" name="Group 666"/>
        <xdr:cNvGrpSpPr>
          <a:grpSpLocks/>
        </xdr:cNvGrpSpPr>
      </xdr:nvGrpSpPr>
      <xdr:grpSpPr>
        <a:xfrm>
          <a:off x="2705100" y="557212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392" name="Rectangle 66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3" name="AutoShape 66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26</xdr:row>
      <xdr:rowOff>38100</xdr:rowOff>
    </xdr:from>
    <xdr:to>
      <xdr:col>3</xdr:col>
      <xdr:colOff>209550</xdr:colOff>
      <xdr:row>26</xdr:row>
      <xdr:rowOff>180975</xdr:rowOff>
    </xdr:to>
    <xdr:grpSp>
      <xdr:nvGrpSpPr>
        <xdr:cNvPr id="394" name="Group 669"/>
        <xdr:cNvGrpSpPr>
          <a:grpSpLocks/>
        </xdr:cNvGrpSpPr>
      </xdr:nvGrpSpPr>
      <xdr:grpSpPr>
        <a:xfrm>
          <a:off x="2705100" y="56102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395" name="Rectangle 67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6" name="AutoShape 67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31</xdr:row>
      <xdr:rowOff>38100</xdr:rowOff>
    </xdr:from>
    <xdr:to>
      <xdr:col>3</xdr:col>
      <xdr:colOff>219075</xdr:colOff>
      <xdr:row>31</xdr:row>
      <xdr:rowOff>180975</xdr:rowOff>
    </xdr:to>
    <xdr:grpSp>
      <xdr:nvGrpSpPr>
        <xdr:cNvPr id="397" name="Group 672"/>
        <xdr:cNvGrpSpPr>
          <a:grpSpLocks/>
        </xdr:cNvGrpSpPr>
      </xdr:nvGrpSpPr>
      <xdr:grpSpPr>
        <a:xfrm>
          <a:off x="2714625" y="65627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398" name="Rectangle 67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9" name="AutoShape 67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27</xdr:row>
      <xdr:rowOff>38100</xdr:rowOff>
    </xdr:from>
    <xdr:to>
      <xdr:col>3</xdr:col>
      <xdr:colOff>209550</xdr:colOff>
      <xdr:row>27</xdr:row>
      <xdr:rowOff>180975</xdr:rowOff>
    </xdr:to>
    <xdr:grpSp>
      <xdr:nvGrpSpPr>
        <xdr:cNvPr id="400" name="Group 675"/>
        <xdr:cNvGrpSpPr>
          <a:grpSpLocks/>
        </xdr:cNvGrpSpPr>
      </xdr:nvGrpSpPr>
      <xdr:grpSpPr>
        <a:xfrm>
          <a:off x="2705100" y="58007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01" name="Rectangle 67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2" name="AutoShape 67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67</xdr:row>
      <xdr:rowOff>0</xdr:rowOff>
    </xdr:from>
    <xdr:to>
      <xdr:col>0</xdr:col>
      <xdr:colOff>419100</xdr:colOff>
      <xdr:row>67</xdr:row>
      <xdr:rowOff>0</xdr:rowOff>
    </xdr:to>
    <xdr:grpSp>
      <xdr:nvGrpSpPr>
        <xdr:cNvPr id="403" name="Group 678"/>
        <xdr:cNvGrpSpPr>
          <a:grpSpLocks/>
        </xdr:cNvGrpSpPr>
      </xdr:nvGrpSpPr>
      <xdr:grpSpPr>
        <a:xfrm>
          <a:off x="57150" y="16440150"/>
          <a:ext cx="361950" cy="0"/>
          <a:chOff x="882" y="878"/>
          <a:chExt cx="96" cy="96"/>
        </a:xfrm>
        <a:solidFill>
          <a:srgbClr val="FFFFFF"/>
        </a:solidFill>
      </xdr:grpSpPr>
      <xdr:sp>
        <xdr:nvSpPr>
          <xdr:cNvPr id="404" name="Rectangle 67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5" name="AutoShape 68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06" name="Group 681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07" name="Rectangle 68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8" name="AutoShape 68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09" name="Group 684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10" name="Rectangle 68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1" name="AutoShape 68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12" name="Group 687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13" name="Rectangle 68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4" name="AutoShape 68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15" name="Group 690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16" name="Rectangle 69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7" name="AutoShape 69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18" name="Group 693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19" name="Rectangle 69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0" name="AutoShape 69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24</xdr:row>
      <xdr:rowOff>38100</xdr:rowOff>
    </xdr:from>
    <xdr:to>
      <xdr:col>3</xdr:col>
      <xdr:colOff>209550</xdr:colOff>
      <xdr:row>24</xdr:row>
      <xdr:rowOff>180975</xdr:rowOff>
    </xdr:to>
    <xdr:grpSp>
      <xdr:nvGrpSpPr>
        <xdr:cNvPr id="421" name="Group 696"/>
        <xdr:cNvGrpSpPr>
          <a:grpSpLocks/>
        </xdr:cNvGrpSpPr>
      </xdr:nvGrpSpPr>
      <xdr:grpSpPr>
        <a:xfrm>
          <a:off x="2705100" y="50958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22" name="Rectangle 69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3" name="AutoShape 69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24" name="Group 699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25" name="Rectangle 70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6" name="AutoShape 70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209550</xdr:colOff>
      <xdr:row>21</xdr:row>
      <xdr:rowOff>0</xdr:rowOff>
    </xdr:to>
    <xdr:grpSp>
      <xdr:nvGrpSpPr>
        <xdr:cNvPr id="427" name="Group 702"/>
        <xdr:cNvGrpSpPr>
          <a:grpSpLocks/>
        </xdr:cNvGrpSpPr>
      </xdr:nvGrpSpPr>
      <xdr:grpSpPr>
        <a:xfrm>
          <a:off x="2705100" y="4486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28" name="Rectangle 70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9" name="AutoShape 70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219075</xdr:colOff>
      <xdr:row>28</xdr:row>
      <xdr:rowOff>0</xdr:rowOff>
    </xdr:to>
    <xdr:grpSp>
      <xdr:nvGrpSpPr>
        <xdr:cNvPr id="430" name="Group 705"/>
        <xdr:cNvGrpSpPr>
          <a:grpSpLocks/>
        </xdr:cNvGrpSpPr>
      </xdr:nvGrpSpPr>
      <xdr:grpSpPr>
        <a:xfrm>
          <a:off x="2714625" y="5953125"/>
          <a:ext cx="161925" cy="0"/>
          <a:chOff x="988" y="1037"/>
          <a:chExt cx="96" cy="96"/>
        </a:xfrm>
        <a:solidFill>
          <a:srgbClr val="FFFFFF"/>
        </a:solidFill>
      </xdr:grpSpPr>
      <xdr:sp>
        <xdr:nvSpPr>
          <xdr:cNvPr id="431" name="Rectangle 706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2" name="AutoShape 707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28</xdr:row>
      <xdr:rowOff>28575</xdr:rowOff>
    </xdr:from>
    <xdr:to>
      <xdr:col>3</xdr:col>
      <xdr:colOff>200025</xdr:colOff>
      <xdr:row>28</xdr:row>
      <xdr:rowOff>171450</xdr:rowOff>
    </xdr:to>
    <xdr:grpSp>
      <xdr:nvGrpSpPr>
        <xdr:cNvPr id="433" name="Group 708"/>
        <xdr:cNvGrpSpPr>
          <a:grpSpLocks/>
        </xdr:cNvGrpSpPr>
      </xdr:nvGrpSpPr>
      <xdr:grpSpPr>
        <a:xfrm>
          <a:off x="2686050" y="5981700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34" name="Rectangle 70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5" name="AutoShape 71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21</xdr:row>
      <xdr:rowOff>38100</xdr:rowOff>
    </xdr:from>
    <xdr:to>
      <xdr:col>3</xdr:col>
      <xdr:colOff>209550</xdr:colOff>
      <xdr:row>21</xdr:row>
      <xdr:rowOff>180975</xdr:rowOff>
    </xdr:to>
    <xdr:grpSp>
      <xdr:nvGrpSpPr>
        <xdr:cNvPr id="436" name="Group 711"/>
        <xdr:cNvGrpSpPr>
          <a:grpSpLocks/>
        </xdr:cNvGrpSpPr>
      </xdr:nvGrpSpPr>
      <xdr:grpSpPr>
        <a:xfrm>
          <a:off x="2705100" y="45243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37" name="Rectangle 71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8" name="AutoShape 71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38100</xdr:rowOff>
    </xdr:from>
    <xdr:to>
      <xdr:col>3</xdr:col>
      <xdr:colOff>219075</xdr:colOff>
      <xdr:row>29</xdr:row>
      <xdr:rowOff>180975</xdr:rowOff>
    </xdr:to>
    <xdr:grpSp>
      <xdr:nvGrpSpPr>
        <xdr:cNvPr id="439" name="Group 714"/>
        <xdr:cNvGrpSpPr>
          <a:grpSpLocks/>
        </xdr:cNvGrpSpPr>
      </xdr:nvGrpSpPr>
      <xdr:grpSpPr>
        <a:xfrm>
          <a:off x="2714625" y="61817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40" name="Rectangle 71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1" name="AutoShape 71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38100</xdr:rowOff>
    </xdr:from>
    <xdr:to>
      <xdr:col>3</xdr:col>
      <xdr:colOff>219075</xdr:colOff>
      <xdr:row>30</xdr:row>
      <xdr:rowOff>180975</xdr:rowOff>
    </xdr:to>
    <xdr:grpSp>
      <xdr:nvGrpSpPr>
        <xdr:cNvPr id="442" name="Group 717"/>
        <xdr:cNvGrpSpPr>
          <a:grpSpLocks/>
        </xdr:cNvGrpSpPr>
      </xdr:nvGrpSpPr>
      <xdr:grpSpPr>
        <a:xfrm>
          <a:off x="2714625" y="63722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43" name="Rectangle 71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4" name="AutoShape 71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38100</xdr:rowOff>
    </xdr:from>
    <xdr:to>
      <xdr:col>3</xdr:col>
      <xdr:colOff>219075</xdr:colOff>
      <xdr:row>30</xdr:row>
      <xdr:rowOff>180975</xdr:rowOff>
    </xdr:to>
    <xdr:grpSp>
      <xdr:nvGrpSpPr>
        <xdr:cNvPr id="445" name="Group 720"/>
        <xdr:cNvGrpSpPr>
          <a:grpSpLocks/>
        </xdr:cNvGrpSpPr>
      </xdr:nvGrpSpPr>
      <xdr:grpSpPr>
        <a:xfrm>
          <a:off x="2714625" y="63722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46" name="Rectangle 72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7" name="AutoShape 72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31</xdr:row>
      <xdr:rowOff>38100</xdr:rowOff>
    </xdr:from>
    <xdr:to>
      <xdr:col>3</xdr:col>
      <xdr:colOff>219075</xdr:colOff>
      <xdr:row>31</xdr:row>
      <xdr:rowOff>180975</xdr:rowOff>
    </xdr:to>
    <xdr:grpSp>
      <xdr:nvGrpSpPr>
        <xdr:cNvPr id="448" name="Group 723"/>
        <xdr:cNvGrpSpPr>
          <a:grpSpLocks/>
        </xdr:cNvGrpSpPr>
      </xdr:nvGrpSpPr>
      <xdr:grpSpPr>
        <a:xfrm>
          <a:off x="2714625" y="656272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449" name="Rectangle 72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0" name="AutoShape 72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209550</xdr:colOff>
      <xdr:row>33</xdr:row>
      <xdr:rowOff>0</xdr:rowOff>
    </xdr:to>
    <xdr:grpSp>
      <xdr:nvGrpSpPr>
        <xdr:cNvPr id="451" name="Group 726"/>
        <xdr:cNvGrpSpPr>
          <a:grpSpLocks/>
        </xdr:cNvGrpSpPr>
      </xdr:nvGrpSpPr>
      <xdr:grpSpPr>
        <a:xfrm>
          <a:off x="2705100" y="70389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52" name="Rectangle 72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3" name="AutoShape 72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209550</xdr:colOff>
      <xdr:row>33</xdr:row>
      <xdr:rowOff>0</xdr:rowOff>
    </xdr:to>
    <xdr:grpSp>
      <xdr:nvGrpSpPr>
        <xdr:cNvPr id="454" name="Group 729"/>
        <xdr:cNvGrpSpPr>
          <a:grpSpLocks/>
        </xdr:cNvGrpSpPr>
      </xdr:nvGrpSpPr>
      <xdr:grpSpPr>
        <a:xfrm>
          <a:off x="2705100" y="70389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55" name="Rectangle 73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6" name="AutoShape 73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209550</xdr:colOff>
      <xdr:row>33</xdr:row>
      <xdr:rowOff>0</xdr:rowOff>
    </xdr:to>
    <xdr:grpSp>
      <xdr:nvGrpSpPr>
        <xdr:cNvPr id="457" name="Group 732"/>
        <xdr:cNvGrpSpPr>
          <a:grpSpLocks/>
        </xdr:cNvGrpSpPr>
      </xdr:nvGrpSpPr>
      <xdr:grpSpPr>
        <a:xfrm>
          <a:off x="2705100" y="70389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58" name="Rectangle 73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9" name="AutoShape 73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0</xdr:rowOff>
    </xdr:from>
    <xdr:to>
      <xdr:col>3</xdr:col>
      <xdr:colOff>219075</xdr:colOff>
      <xdr:row>36</xdr:row>
      <xdr:rowOff>0</xdr:rowOff>
    </xdr:to>
    <xdr:grpSp>
      <xdr:nvGrpSpPr>
        <xdr:cNvPr id="460" name="Group 735"/>
        <xdr:cNvGrpSpPr>
          <a:grpSpLocks/>
        </xdr:cNvGrpSpPr>
      </xdr:nvGrpSpPr>
      <xdr:grpSpPr>
        <a:xfrm>
          <a:off x="2714625" y="931545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61" name="Rectangle 73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2" name="AutoShape 73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209550</xdr:colOff>
      <xdr:row>33</xdr:row>
      <xdr:rowOff>0</xdr:rowOff>
    </xdr:to>
    <xdr:grpSp>
      <xdr:nvGrpSpPr>
        <xdr:cNvPr id="463" name="Group 738"/>
        <xdr:cNvGrpSpPr>
          <a:grpSpLocks/>
        </xdr:cNvGrpSpPr>
      </xdr:nvGrpSpPr>
      <xdr:grpSpPr>
        <a:xfrm>
          <a:off x="2705100" y="70389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64" name="Rectangle 73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5" name="AutoShape 74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33</xdr:row>
      <xdr:rowOff>123825</xdr:rowOff>
    </xdr:from>
    <xdr:to>
      <xdr:col>3</xdr:col>
      <xdr:colOff>200025</xdr:colOff>
      <xdr:row>33</xdr:row>
      <xdr:rowOff>723900</xdr:rowOff>
    </xdr:to>
    <xdr:grpSp>
      <xdr:nvGrpSpPr>
        <xdr:cNvPr id="466" name="Group 741"/>
        <xdr:cNvGrpSpPr>
          <a:grpSpLocks/>
        </xdr:cNvGrpSpPr>
      </xdr:nvGrpSpPr>
      <xdr:grpSpPr>
        <a:xfrm>
          <a:off x="2686050" y="7162800"/>
          <a:ext cx="161925" cy="609600"/>
          <a:chOff x="882" y="878"/>
          <a:chExt cx="96" cy="96"/>
        </a:xfrm>
        <a:solidFill>
          <a:srgbClr val="FFFFFF"/>
        </a:solidFill>
      </xdr:grpSpPr>
      <xdr:sp>
        <xdr:nvSpPr>
          <xdr:cNvPr id="467" name="Rectangle 74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8" name="AutoShape 74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34</xdr:row>
      <xdr:rowOff>161925</xdr:rowOff>
    </xdr:from>
    <xdr:to>
      <xdr:col>3</xdr:col>
      <xdr:colOff>219075</xdr:colOff>
      <xdr:row>34</xdr:row>
      <xdr:rowOff>771525</xdr:rowOff>
    </xdr:to>
    <xdr:grpSp>
      <xdr:nvGrpSpPr>
        <xdr:cNvPr id="469" name="Group 744"/>
        <xdr:cNvGrpSpPr>
          <a:grpSpLocks/>
        </xdr:cNvGrpSpPr>
      </xdr:nvGrpSpPr>
      <xdr:grpSpPr>
        <a:xfrm>
          <a:off x="2714625" y="8010525"/>
          <a:ext cx="161925" cy="609600"/>
          <a:chOff x="882" y="878"/>
          <a:chExt cx="96" cy="96"/>
        </a:xfrm>
        <a:solidFill>
          <a:srgbClr val="FFFFFF"/>
        </a:solidFill>
      </xdr:grpSpPr>
      <xdr:sp>
        <xdr:nvSpPr>
          <xdr:cNvPr id="470" name="Rectangle 74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1" name="AutoShape 74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35</xdr:row>
      <xdr:rowOff>123825</xdr:rowOff>
    </xdr:from>
    <xdr:to>
      <xdr:col>3</xdr:col>
      <xdr:colOff>219075</xdr:colOff>
      <xdr:row>35</xdr:row>
      <xdr:rowOff>600075</xdr:rowOff>
    </xdr:to>
    <xdr:grpSp>
      <xdr:nvGrpSpPr>
        <xdr:cNvPr id="472" name="Group 747"/>
        <xdr:cNvGrpSpPr>
          <a:grpSpLocks/>
        </xdr:cNvGrpSpPr>
      </xdr:nvGrpSpPr>
      <xdr:grpSpPr>
        <a:xfrm>
          <a:off x="2714625" y="8782050"/>
          <a:ext cx="161925" cy="466725"/>
          <a:chOff x="882" y="878"/>
          <a:chExt cx="96" cy="96"/>
        </a:xfrm>
        <a:solidFill>
          <a:srgbClr val="FFFFFF"/>
        </a:solidFill>
      </xdr:grpSpPr>
      <xdr:sp>
        <xdr:nvSpPr>
          <xdr:cNvPr id="473" name="Rectangle 74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4" name="AutoShape 74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35</xdr:row>
      <xdr:rowOff>123825</xdr:rowOff>
    </xdr:from>
    <xdr:to>
      <xdr:col>3</xdr:col>
      <xdr:colOff>219075</xdr:colOff>
      <xdr:row>35</xdr:row>
      <xdr:rowOff>600075</xdr:rowOff>
    </xdr:to>
    <xdr:grpSp>
      <xdr:nvGrpSpPr>
        <xdr:cNvPr id="475" name="Group 750"/>
        <xdr:cNvGrpSpPr>
          <a:grpSpLocks/>
        </xdr:cNvGrpSpPr>
      </xdr:nvGrpSpPr>
      <xdr:grpSpPr>
        <a:xfrm>
          <a:off x="2714625" y="8782050"/>
          <a:ext cx="161925" cy="466725"/>
          <a:chOff x="882" y="878"/>
          <a:chExt cx="96" cy="96"/>
        </a:xfrm>
        <a:solidFill>
          <a:srgbClr val="FFFFFF"/>
        </a:solidFill>
      </xdr:grpSpPr>
      <xdr:sp>
        <xdr:nvSpPr>
          <xdr:cNvPr id="476" name="Rectangle 75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7" name="AutoShape 75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0</xdr:rowOff>
    </xdr:from>
    <xdr:to>
      <xdr:col>3</xdr:col>
      <xdr:colOff>219075</xdr:colOff>
      <xdr:row>36</xdr:row>
      <xdr:rowOff>0</xdr:rowOff>
    </xdr:to>
    <xdr:grpSp>
      <xdr:nvGrpSpPr>
        <xdr:cNvPr id="478" name="Group 753"/>
        <xdr:cNvGrpSpPr>
          <a:grpSpLocks/>
        </xdr:cNvGrpSpPr>
      </xdr:nvGrpSpPr>
      <xdr:grpSpPr>
        <a:xfrm>
          <a:off x="2714625" y="9315450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79" name="Rectangle 75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0" name="AutoShape 75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209550</xdr:colOff>
      <xdr:row>33</xdr:row>
      <xdr:rowOff>0</xdr:rowOff>
    </xdr:to>
    <xdr:grpSp>
      <xdr:nvGrpSpPr>
        <xdr:cNvPr id="481" name="Group 756"/>
        <xdr:cNvGrpSpPr>
          <a:grpSpLocks/>
        </xdr:cNvGrpSpPr>
      </xdr:nvGrpSpPr>
      <xdr:grpSpPr>
        <a:xfrm>
          <a:off x="2705100" y="70389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82" name="Rectangle 75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3" name="AutoShape 75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33</xdr:row>
      <xdr:rowOff>123825</xdr:rowOff>
    </xdr:from>
    <xdr:to>
      <xdr:col>3</xdr:col>
      <xdr:colOff>200025</xdr:colOff>
      <xdr:row>33</xdr:row>
      <xdr:rowOff>723900</xdr:rowOff>
    </xdr:to>
    <xdr:grpSp>
      <xdr:nvGrpSpPr>
        <xdr:cNvPr id="484" name="Group 759"/>
        <xdr:cNvGrpSpPr>
          <a:grpSpLocks/>
        </xdr:cNvGrpSpPr>
      </xdr:nvGrpSpPr>
      <xdr:grpSpPr>
        <a:xfrm>
          <a:off x="2686050" y="7162800"/>
          <a:ext cx="161925" cy="609600"/>
          <a:chOff x="882" y="878"/>
          <a:chExt cx="96" cy="96"/>
        </a:xfrm>
        <a:solidFill>
          <a:srgbClr val="FFFFFF"/>
        </a:solidFill>
      </xdr:grpSpPr>
      <xdr:sp>
        <xdr:nvSpPr>
          <xdr:cNvPr id="485" name="Rectangle 76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6" name="AutoShape 76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64</xdr:row>
      <xdr:rowOff>0</xdr:rowOff>
    </xdr:from>
    <xdr:to>
      <xdr:col>3</xdr:col>
      <xdr:colOff>209550</xdr:colOff>
      <xdr:row>64</xdr:row>
      <xdr:rowOff>0</xdr:rowOff>
    </xdr:to>
    <xdr:grpSp>
      <xdr:nvGrpSpPr>
        <xdr:cNvPr id="487" name="Group 762"/>
        <xdr:cNvGrpSpPr>
          <a:grpSpLocks/>
        </xdr:cNvGrpSpPr>
      </xdr:nvGrpSpPr>
      <xdr:grpSpPr>
        <a:xfrm>
          <a:off x="2705100" y="154971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88" name="Rectangle 763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9" name="AutoShape 764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64</xdr:row>
      <xdr:rowOff>0</xdr:rowOff>
    </xdr:from>
    <xdr:to>
      <xdr:col>3</xdr:col>
      <xdr:colOff>209550</xdr:colOff>
      <xdr:row>64</xdr:row>
      <xdr:rowOff>0</xdr:rowOff>
    </xdr:to>
    <xdr:grpSp>
      <xdr:nvGrpSpPr>
        <xdr:cNvPr id="490" name="Group 765"/>
        <xdr:cNvGrpSpPr>
          <a:grpSpLocks/>
        </xdr:cNvGrpSpPr>
      </xdr:nvGrpSpPr>
      <xdr:grpSpPr>
        <a:xfrm>
          <a:off x="2705100" y="154971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91" name="Rectangle 76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2" name="AutoShape 76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60</xdr:row>
      <xdr:rowOff>0</xdr:rowOff>
    </xdr:from>
    <xdr:to>
      <xdr:col>3</xdr:col>
      <xdr:colOff>209550</xdr:colOff>
      <xdr:row>60</xdr:row>
      <xdr:rowOff>0</xdr:rowOff>
    </xdr:to>
    <xdr:grpSp>
      <xdr:nvGrpSpPr>
        <xdr:cNvPr id="493" name="Group 768"/>
        <xdr:cNvGrpSpPr>
          <a:grpSpLocks/>
        </xdr:cNvGrpSpPr>
      </xdr:nvGrpSpPr>
      <xdr:grpSpPr>
        <a:xfrm>
          <a:off x="2705100" y="142398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94" name="Rectangle 769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5" name="AutoShape 770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60</xdr:row>
      <xdr:rowOff>0</xdr:rowOff>
    </xdr:from>
    <xdr:to>
      <xdr:col>3</xdr:col>
      <xdr:colOff>209550</xdr:colOff>
      <xdr:row>60</xdr:row>
      <xdr:rowOff>0</xdr:rowOff>
    </xdr:to>
    <xdr:grpSp>
      <xdr:nvGrpSpPr>
        <xdr:cNvPr id="496" name="Group 771"/>
        <xdr:cNvGrpSpPr>
          <a:grpSpLocks/>
        </xdr:cNvGrpSpPr>
      </xdr:nvGrpSpPr>
      <xdr:grpSpPr>
        <a:xfrm>
          <a:off x="2705100" y="142398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497" name="Rectangle 77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8" name="AutoShape 77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14</xdr:row>
      <xdr:rowOff>38100</xdr:rowOff>
    </xdr:from>
    <xdr:to>
      <xdr:col>3</xdr:col>
      <xdr:colOff>209550</xdr:colOff>
      <xdr:row>14</xdr:row>
      <xdr:rowOff>180975</xdr:rowOff>
    </xdr:to>
    <xdr:grpSp>
      <xdr:nvGrpSpPr>
        <xdr:cNvPr id="499" name="Group 774"/>
        <xdr:cNvGrpSpPr>
          <a:grpSpLocks/>
        </xdr:cNvGrpSpPr>
      </xdr:nvGrpSpPr>
      <xdr:grpSpPr>
        <a:xfrm>
          <a:off x="2705100" y="31908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00" name="Rectangle 77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1" name="AutoShape 77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15</xdr:row>
      <xdr:rowOff>38100</xdr:rowOff>
    </xdr:from>
    <xdr:to>
      <xdr:col>3</xdr:col>
      <xdr:colOff>209550</xdr:colOff>
      <xdr:row>15</xdr:row>
      <xdr:rowOff>180975</xdr:rowOff>
    </xdr:to>
    <xdr:grpSp>
      <xdr:nvGrpSpPr>
        <xdr:cNvPr id="502" name="Group 777"/>
        <xdr:cNvGrpSpPr>
          <a:grpSpLocks/>
        </xdr:cNvGrpSpPr>
      </xdr:nvGrpSpPr>
      <xdr:grpSpPr>
        <a:xfrm>
          <a:off x="2705100" y="33813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03" name="Rectangle 77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4" name="AutoShape 77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18</xdr:row>
      <xdr:rowOff>38100</xdr:rowOff>
    </xdr:from>
    <xdr:to>
      <xdr:col>3</xdr:col>
      <xdr:colOff>209550</xdr:colOff>
      <xdr:row>18</xdr:row>
      <xdr:rowOff>180975</xdr:rowOff>
    </xdr:to>
    <xdr:grpSp>
      <xdr:nvGrpSpPr>
        <xdr:cNvPr id="505" name="Group 780"/>
        <xdr:cNvGrpSpPr>
          <a:grpSpLocks/>
        </xdr:cNvGrpSpPr>
      </xdr:nvGrpSpPr>
      <xdr:grpSpPr>
        <a:xfrm>
          <a:off x="2705100" y="39528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06" name="Rectangle 781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7" name="AutoShape 782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209550</xdr:colOff>
      <xdr:row>16</xdr:row>
      <xdr:rowOff>0</xdr:rowOff>
    </xdr:to>
    <xdr:grpSp>
      <xdr:nvGrpSpPr>
        <xdr:cNvPr id="508" name="Group 783"/>
        <xdr:cNvGrpSpPr>
          <a:grpSpLocks/>
        </xdr:cNvGrpSpPr>
      </xdr:nvGrpSpPr>
      <xdr:grpSpPr>
        <a:xfrm>
          <a:off x="2705100" y="35337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09" name="Rectangle 784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0" name="AutoShape 785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16</xdr:row>
      <xdr:rowOff>38100</xdr:rowOff>
    </xdr:from>
    <xdr:to>
      <xdr:col>3</xdr:col>
      <xdr:colOff>209550</xdr:colOff>
      <xdr:row>16</xdr:row>
      <xdr:rowOff>180975</xdr:rowOff>
    </xdr:to>
    <xdr:grpSp>
      <xdr:nvGrpSpPr>
        <xdr:cNvPr id="511" name="Group 789"/>
        <xdr:cNvGrpSpPr>
          <a:grpSpLocks/>
        </xdr:cNvGrpSpPr>
      </xdr:nvGrpSpPr>
      <xdr:grpSpPr>
        <a:xfrm>
          <a:off x="2705100" y="35718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12" name="Rectangle 79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3" name="AutoShape 79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16</xdr:row>
      <xdr:rowOff>38100</xdr:rowOff>
    </xdr:from>
    <xdr:to>
      <xdr:col>3</xdr:col>
      <xdr:colOff>409575</xdr:colOff>
      <xdr:row>16</xdr:row>
      <xdr:rowOff>180975</xdr:rowOff>
    </xdr:to>
    <xdr:grpSp>
      <xdr:nvGrpSpPr>
        <xdr:cNvPr id="514" name="Group 792"/>
        <xdr:cNvGrpSpPr>
          <a:grpSpLocks/>
        </xdr:cNvGrpSpPr>
      </xdr:nvGrpSpPr>
      <xdr:grpSpPr>
        <a:xfrm>
          <a:off x="2905125" y="3571875"/>
          <a:ext cx="161925" cy="142875"/>
          <a:chOff x="988" y="1037"/>
          <a:chExt cx="96" cy="96"/>
        </a:xfrm>
        <a:solidFill>
          <a:srgbClr val="FFFFFF"/>
        </a:solidFill>
      </xdr:grpSpPr>
      <xdr:sp>
        <xdr:nvSpPr>
          <xdr:cNvPr id="515" name="Rectangle 793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6" name="AutoShape 794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17</xdr:row>
      <xdr:rowOff>0</xdr:rowOff>
    </xdr:from>
    <xdr:to>
      <xdr:col>3</xdr:col>
      <xdr:colOff>209550</xdr:colOff>
      <xdr:row>17</xdr:row>
      <xdr:rowOff>0</xdr:rowOff>
    </xdr:to>
    <xdr:grpSp>
      <xdr:nvGrpSpPr>
        <xdr:cNvPr id="517" name="Group 795"/>
        <xdr:cNvGrpSpPr>
          <a:grpSpLocks/>
        </xdr:cNvGrpSpPr>
      </xdr:nvGrpSpPr>
      <xdr:grpSpPr>
        <a:xfrm>
          <a:off x="2705100" y="37242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18" name="Rectangle 796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9" name="AutoShape 797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15</xdr:row>
      <xdr:rowOff>28575</xdr:rowOff>
    </xdr:from>
    <xdr:to>
      <xdr:col>3</xdr:col>
      <xdr:colOff>400050</xdr:colOff>
      <xdr:row>15</xdr:row>
      <xdr:rowOff>171450</xdr:rowOff>
    </xdr:to>
    <xdr:grpSp>
      <xdr:nvGrpSpPr>
        <xdr:cNvPr id="520" name="Group 798"/>
        <xdr:cNvGrpSpPr>
          <a:grpSpLocks/>
        </xdr:cNvGrpSpPr>
      </xdr:nvGrpSpPr>
      <xdr:grpSpPr>
        <a:xfrm>
          <a:off x="2895600" y="3371850"/>
          <a:ext cx="161925" cy="142875"/>
          <a:chOff x="988" y="1037"/>
          <a:chExt cx="96" cy="96"/>
        </a:xfrm>
        <a:solidFill>
          <a:srgbClr val="FFFFFF"/>
        </a:solidFill>
      </xdr:grpSpPr>
      <xdr:sp>
        <xdr:nvSpPr>
          <xdr:cNvPr id="521" name="Rectangle 799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2" name="AutoShape 800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22</xdr:row>
      <xdr:rowOff>38100</xdr:rowOff>
    </xdr:from>
    <xdr:to>
      <xdr:col>3</xdr:col>
      <xdr:colOff>209550</xdr:colOff>
      <xdr:row>22</xdr:row>
      <xdr:rowOff>180975</xdr:rowOff>
    </xdr:to>
    <xdr:grpSp>
      <xdr:nvGrpSpPr>
        <xdr:cNvPr id="523" name="Group 801"/>
        <xdr:cNvGrpSpPr>
          <a:grpSpLocks/>
        </xdr:cNvGrpSpPr>
      </xdr:nvGrpSpPr>
      <xdr:grpSpPr>
        <a:xfrm>
          <a:off x="2705100" y="47148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24" name="Rectangle 802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5" name="AutoShape 803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23</xdr:row>
      <xdr:rowOff>38100</xdr:rowOff>
    </xdr:from>
    <xdr:to>
      <xdr:col>3</xdr:col>
      <xdr:colOff>209550</xdr:colOff>
      <xdr:row>23</xdr:row>
      <xdr:rowOff>180975</xdr:rowOff>
    </xdr:to>
    <xdr:grpSp>
      <xdr:nvGrpSpPr>
        <xdr:cNvPr id="526" name="Group 804"/>
        <xdr:cNvGrpSpPr>
          <a:grpSpLocks/>
        </xdr:cNvGrpSpPr>
      </xdr:nvGrpSpPr>
      <xdr:grpSpPr>
        <a:xfrm>
          <a:off x="2705100" y="49053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27" name="Rectangle 805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8" name="AutoShape 806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200025</xdr:colOff>
      <xdr:row>33</xdr:row>
      <xdr:rowOff>0</xdr:rowOff>
    </xdr:to>
    <xdr:grpSp>
      <xdr:nvGrpSpPr>
        <xdr:cNvPr id="529" name="Group 807"/>
        <xdr:cNvGrpSpPr>
          <a:grpSpLocks/>
        </xdr:cNvGrpSpPr>
      </xdr:nvGrpSpPr>
      <xdr:grpSpPr>
        <a:xfrm>
          <a:off x="2686050" y="7038975"/>
          <a:ext cx="161925" cy="0"/>
          <a:chOff x="882" y="878"/>
          <a:chExt cx="96" cy="96"/>
        </a:xfrm>
        <a:solidFill>
          <a:srgbClr val="FFFFFF"/>
        </a:solidFill>
      </xdr:grpSpPr>
      <xdr:sp>
        <xdr:nvSpPr>
          <xdr:cNvPr id="530" name="Rectangle 808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1" name="AutoShape 809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37</xdr:row>
      <xdr:rowOff>47625</xdr:rowOff>
    </xdr:from>
    <xdr:to>
      <xdr:col>3</xdr:col>
      <xdr:colOff>1038225</xdr:colOff>
      <xdr:row>38</xdr:row>
      <xdr:rowOff>171450</xdr:rowOff>
    </xdr:to>
    <xdr:grpSp>
      <xdr:nvGrpSpPr>
        <xdr:cNvPr id="532" name="Group 810"/>
        <xdr:cNvGrpSpPr>
          <a:grpSpLocks/>
        </xdr:cNvGrpSpPr>
      </xdr:nvGrpSpPr>
      <xdr:grpSpPr>
        <a:xfrm>
          <a:off x="3333750" y="9563100"/>
          <a:ext cx="361950" cy="314325"/>
          <a:chOff x="988" y="1037"/>
          <a:chExt cx="96" cy="96"/>
        </a:xfrm>
        <a:solidFill>
          <a:srgbClr val="FFFFFF"/>
        </a:solidFill>
      </xdr:grpSpPr>
      <xdr:sp>
        <xdr:nvSpPr>
          <xdr:cNvPr id="533" name="Rectangle 811"/>
          <xdr:cNvSpPr>
            <a:spLocks/>
          </xdr:cNvSpPr>
        </xdr:nvSpPr>
        <xdr:spPr>
          <a:xfrm>
            <a:off x="988" y="1037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4" name="AutoShape 812"/>
          <xdr:cNvSpPr>
            <a:spLocks/>
          </xdr:cNvSpPr>
        </xdr:nvSpPr>
        <xdr:spPr>
          <a:xfrm>
            <a:off x="997" y="1053"/>
            <a:ext cx="78" cy="71"/>
          </a:xfrm>
          <a:custGeom>
            <a:pathLst>
              <a:path h="170" w="188">
                <a:moveTo>
                  <a:pt x="37" y="2"/>
                </a:moveTo>
                <a:cubicBezTo>
                  <a:pt x="33" y="4"/>
                  <a:pt x="24" y="13"/>
                  <a:pt x="20" y="18"/>
                </a:cubicBezTo>
                <a:cubicBezTo>
                  <a:pt x="16" y="23"/>
                  <a:pt x="13" y="28"/>
                  <a:pt x="10" y="34"/>
                </a:cubicBezTo>
                <a:cubicBezTo>
                  <a:pt x="7" y="40"/>
                  <a:pt x="5" y="45"/>
                  <a:pt x="3" y="52"/>
                </a:cubicBezTo>
                <a:cubicBezTo>
                  <a:pt x="1" y="59"/>
                  <a:pt x="0" y="67"/>
                  <a:pt x="0" y="74"/>
                </a:cubicBezTo>
                <a:cubicBezTo>
                  <a:pt x="0" y="81"/>
                  <a:pt x="0" y="87"/>
                  <a:pt x="1" y="93"/>
                </a:cubicBezTo>
                <a:cubicBezTo>
                  <a:pt x="2" y="99"/>
                  <a:pt x="4" y="104"/>
                  <a:pt x="6" y="110"/>
                </a:cubicBezTo>
                <a:cubicBezTo>
                  <a:pt x="8" y="116"/>
                  <a:pt x="11" y="122"/>
                  <a:pt x="15" y="128"/>
                </a:cubicBezTo>
                <a:cubicBezTo>
                  <a:pt x="19" y="134"/>
                  <a:pt x="24" y="140"/>
                  <a:pt x="30" y="145"/>
                </a:cubicBezTo>
                <a:cubicBezTo>
                  <a:pt x="36" y="150"/>
                  <a:pt x="42" y="154"/>
                  <a:pt x="48" y="158"/>
                </a:cubicBezTo>
                <a:cubicBezTo>
                  <a:pt x="54" y="162"/>
                  <a:pt x="61" y="165"/>
                  <a:pt x="68" y="167"/>
                </a:cubicBezTo>
                <a:cubicBezTo>
                  <a:pt x="75" y="169"/>
                  <a:pt x="82" y="170"/>
                  <a:pt x="90" y="170"/>
                </a:cubicBezTo>
                <a:cubicBezTo>
                  <a:pt x="98" y="170"/>
                  <a:pt x="107" y="170"/>
                  <a:pt x="115" y="168"/>
                </a:cubicBezTo>
                <a:cubicBezTo>
                  <a:pt x="123" y="166"/>
                  <a:pt x="129" y="164"/>
                  <a:pt x="136" y="160"/>
                </a:cubicBezTo>
                <a:cubicBezTo>
                  <a:pt x="143" y="156"/>
                  <a:pt x="150" y="151"/>
                  <a:pt x="156" y="146"/>
                </a:cubicBezTo>
                <a:cubicBezTo>
                  <a:pt x="162" y="141"/>
                  <a:pt x="167" y="136"/>
                  <a:pt x="171" y="130"/>
                </a:cubicBezTo>
                <a:cubicBezTo>
                  <a:pt x="175" y="124"/>
                  <a:pt x="178" y="117"/>
                  <a:pt x="181" y="109"/>
                </a:cubicBezTo>
                <a:cubicBezTo>
                  <a:pt x="184" y="101"/>
                  <a:pt x="186" y="92"/>
                  <a:pt x="187" y="83"/>
                </a:cubicBezTo>
                <a:cubicBezTo>
                  <a:pt x="188" y="74"/>
                  <a:pt x="187" y="64"/>
                  <a:pt x="185" y="55"/>
                </a:cubicBezTo>
                <a:cubicBezTo>
                  <a:pt x="183" y="46"/>
                  <a:pt x="178" y="36"/>
                  <a:pt x="174" y="29"/>
                </a:cubicBezTo>
                <a:cubicBezTo>
                  <a:pt x="170" y="22"/>
                  <a:pt x="163" y="14"/>
                  <a:pt x="159" y="10"/>
                </a:cubicBezTo>
                <a:cubicBezTo>
                  <a:pt x="155" y="6"/>
                  <a:pt x="151" y="2"/>
                  <a:pt x="148" y="3"/>
                </a:cubicBezTo>
                <a:cubicBezTo>
                  <a:pt x="145" y="4"/>
                  <a:pt x="140" y="14"/>
                  <a:pt x="138" y="19"/>
                </a:cubicBezTo>
                <a:cubicBezTo>
                  <a:pt x="136" y="24"/>
                  <a:pt x="135" y="29"/>
                  <a:pt x="133" y="34"/>
                </a:cubicBezTo>
                <a:cubicBezTo>
                  <a:pt x="131" y="39"/>
                  <a:pt x="129" y="44"/>
                  <a:pt x="127" y="48"/>
                </a:cubicBezTo>
                <a:cubicBezTo>
                  <a:pt x="125" y="52"/>
                  <a:pt x="126" y="55"/>
                  <a:pt x="123" y="59"/>
                </a:cubicBezTo>
                <a:cubicBezTo>
                  <a:pt x="120" y="63"/>
                  <a:pt x="119" y="72"/>
                  <a:pt x="112" y="74"/>
                </a:cubicBezTo>
                <a:cubicBezTo>
                  <a:pt x="105" y="76"/>
                  <a:pt x="90" y="76"/>
                  <a:pt x="83" y="74"/>
                </a:cubicBezTo>
                <a:cubicBezTo>
                  <a:pt x="76" y="72"/>
                  <a:pt x="75" y="66"/>
                  <a:pt x="72" y="62"/>
                </a:cubicBezTo>
                <a:cubicBezTo>
                  <a:pt x="69" y="58"/>
                  <a:pt x="66" y="54"/>
                  <a:pt x="63" y="49"/>
                </a:cubicBezTo>
                <a:cubicBezTo>
                  <a:pt x="60" y="44"/>
                  <a:pt x="57" y="35"/>
                  <a:pt x="54" y="29"/>
                </a:cubicBezTo>
                <a:cubicBezTo>
                  <a:pt x="51" y="23"/>
                  <a:pt x="48" y="16"/>
                  <a:pt x="46" y="12"/>
                </a:cubicBezTo>
                <a:cubicBezTo>
                  <a:pt x="44" y="8"/>
                  <a:pt x="44" y="8"/>
                  <a:pt x="43" y="6"/>
                </a:cubicBezTo>
                <a:cubicBezTo>
                  <a:pt x="42" y="4"/>
                  <a:pt x="41" y="0"/>
                  <a:pt x="37" y="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228600</xdr:colOff>
      <xdr:row>37</xdr:row>
      <xdr:rowOff>28575</xdr:rowOff>
    </xdr:from>
    <xdr:to>
      <xdr:col>7</xdr:col>
      <xdr:colOff>581025</xdr:colOff>
      <xdr:row>38</xdr:row>
      <xdr:rowOff>152400</xdr:rowOff>
    </xdr:to>
    <xdr:grpSp>
      <xdr:nvGrpSpPr>
        <xdr:cNvPr id="535" name="Group 813"/>
        <xdr:cNvGrpSpPr>
          <a:grpSpLocks/>
        </xdr:cNvGrpSpPr>
      </xdr:nvGrpSpPr>
      <xdr:grpSpPr>
        <a:xfrm>
          <a:off x="6019800" y="9544050"/>
          <a:ext cx="352425" cy="314325"/>
          <a:chOff x="891" y="731"/>
          <a:chExt cx="90" cy="90"/>
        </a:xfrm>
        <a:solidFill>
          <a:srgbClr val="FFFFFF"/>
        </a:solidFill>
      </xdr:grpSpPr>
      <xdr:sp>
        <xdr:nvSpPr>
          <xdr:cNvPr id="536" name="Rectangle 814"/>
          <xdr:cNvSpPr>
            <a:spLocks/>
          </xdr:cNvSpPr>
        </xdr:nvSpPr>
        <xdr:spPr>
          <a:xfrm>
            <a:off x="891" y="731"/>
            <a:ext cx="90" cy="9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7" name="AutoShape 815"/>
          <xdr:cNvSpPr>
            <a:spLocks/>
          </xdr:cNvSpPr>
        </xdr:nvSpPr>
        <xdr:spPr>
          <a:xfrm>
            <a:off x="898" y="747"/>
            <a:ext cx="77" cy="61"/>
          </a:xfrm>
          <a:custGeom>
            <a:pathLst>
              <a:path h="61" w="77">
                <a:moveTo>
                  <a:pt x="39" y="22"/>
                </a:moveTo>
                <a:cubicBezTo>
                  <a:pt x="39" y="22"/>
                  <a:pt x="39" y="14"/>
                  <a:pt x="36" y="11"/>
                </a:cubicBezTo>
                <a:cubicBezTo>
                  <a:pt x="34" y="8"/>
                  <a:pt x="30" y="2"/>
                  <a:pt x="26" y="2"/>
                </a:cubicBezTo>
                <a:cubicBezTo>
                  <a:pt x="22" y="1"/>
                  <a:pt x="15" y="2"/>
                  <a:pt x="11" y="4"/>
                </a:cubicBezTo>
                <a:cubicBezTo>
                  <a:pt x="7" y="6"/>
                  <a:pt x="4" y="10"/>
                  <a:pt x="2" y="14"/>
                </a:cubicBezTo>
                <a:cubicBezTo>
                  <a:pt x="1" y="18"/>
                  <a:pt x="0" y="23"/>
                  <a:pt x="0" y="28"/>
                </a:cubicBezTo>
                <a:cubicBezTo>
                  <a:pt x="0" y="33"/>
                  <a:pt x="2" y="38"/>
                  <a:pt x="4" y="42"/>
                </a:cubicBezTo>
                <a:cubicBezTo>
                  <a:pt x="6" y="46"/>
                  <a:pt x="10" y="50"/>
                  <a:pt x="14" y="53"/>
                </a:cubicBezTo>
                <a:cubicBezTo>
                  <a:pt x="18" y="56"/>
                  <a:pt x="22" y="58"/>
                  <a:pt x="27" y="59"/>
                </a:cubicBezTo>
                <a:cubicBezTo>
                  <a:pt x="32" y="60"/>
                  <a:pt x="39" y="61"/>
                  <a:pt x="45" y="60"/>
                </a:cubicBezTo>
                <a:cubicBezTo>
                  <a:pt x="51" y="59"/>
                  <a:pt x="59" y="57"/>
                  <a:pt x="64" y="53"/>
                </a:cubicBezTo>
                <a:cubicBezTo>
                  <a:pt x="69" y="49"/>
                  <a:pt x="73" y="43"/>
                  <a:pt x="75" y="37"/>
                </a:cubicBezTo>
                <a:cubicBezTo>
                  <a:pt x="77" y="31"/>
                  <a:pt x="77" y="23"/>
                  <a:pt x="76" y="18"/>
                </a:cubicBezTo>
                <a:cubicBezTo>
                  <a:pt x="75" y="13"/>
                  <a:pt x="72" y="8"/>
                  <a:pt x="67" y="5"/>
                </a:cubicBezTo>
                <a:cubicBezTo>
                  <a:pt x="62" y="2"/>
                  <a:pt x="53" y="0"/>
                  <a:pt x="48" y="1"/>
                </a:cubicBezTo>
                <a:cubicBezTo>
                  <a:pt x="43" y="2"/>
                  <a:pt x="41" y="8"/>
                  <a:pt x="39" y="11"/>
                </a:cubicBezTo>
                <a:cubicBezTo>
                  <a:pt x="38" y="14"/>
                  <a:pt x="39" y="20"/>
                  <a:pt x="39" y="2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37</xdr:row>
      <xdr:rowOff>47625</xdr:rowOff>
    </xdr:from>
    <xdr:to>
      <xdr:col>0</xdr:col>
      <xdr:colOff>419100</xdr:colOff>
      <xdr:row>38</xdr:row>
      <xdr:rowOff>171450</xdr:rowOff>
    </xdr:to>
    <xdr:grpSp>
      <xdr:nvGrpSpPr>
        <xdr:cNvPr id="538" name="Group 816"/>
        <xdr:cNvGrpSpPr>
          <a:grpSpLocks/>
        </xdr:cNvGrpSpPr>
      </xdr:nvGrpSpPr>
      <xdr:grpSpPr>
        <a:xfrm>
          <a:off x="57150" y="9563100"/>
          <a:ext cx="361950" cy="314325"/>
          <a:chOff x="882" y="878"/>
          <a:chExt cx="96" cy="96"/>
        </a:xfrm>
        <a:solidFill>
          <a:srgbClr val="FFFFFF"/>
        </a:solidFill>
      </xdr:grpSpPr>
      <xdr:sp>
        <xdr:nvSpPr>
          <xdr:cNvPr id="539" name="Rectangle 817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0" name="AutoShape 818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17</xdr:row>
      <xdr:rowOff>38100</xdr:rowOff>
    </xdr:from>
    <xdr:to>
      <xdr:col>3</xdr:col>
      <xdr:colOff>209550</xdr:colOff>
      <xdr:row>17</xdr:row>
      <xdr:rowOff>180975</xdr:rowOff>
    </xdr:to>
    <xdr:grpSp>
      <xdr:nvGrpSpPr>
        <xdr:cNvPr id="541" name="Group 819"/>
        <xdr:cNvGrpSpPr>
          <a:grpSpLocks/>
        </xdr:cNvGrpSpPr>
      </xdr:nvGrpSpPr>
      <xdr:grpSpPr>
        <a:xfrm>
          <a:off x="2705100" y="3762375"/>
          <a:ext cx="161925" cy="142875"/>
          <a:chOff x="882" y="878"/>
          <a:chExt cx="96" cy="96"/>
        </a:xfrm>
        <a:solidFill>
          <a:srgbClr val="FFFFFF"/>
        </a:solidFill>
      </xdr:grpSpPr>
      <xdr:sp>
        <xdr:nvSpPr>
          <xdr:cNvPr id="542" name="Rectangle 820"/>
          <xdr:cNvSpPr>
            <a:spLocks/>
          </xdr:cNvSpPr>
        </xdr:nvSpPr>
        <xdr:spPr>
          <a:xfrm>
            <a:off x="882" y="878"/>
            <a:ext cx="96" cy="96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3" name="AutoShape 821"/>
          <xdr:cNvSpPr>
            <a:spLocks/>
          </xdr:cNvSpPr>
        </xdr:nvSpPr>
        <xdr:spPr>
          <a:xfrm>
            <a:off x="891" y="893"/>
            <a:ext cx="78" cy="67"/>
          </a:xfrm>
          <a:prstGeom prst="hex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1.625" style="1" customWidth="1"/>
    <col min="2" max="2" width="12.125" style="1" customWidth="1"/>
    <col min="3" max="7" width="14.75390625" style="1" customWidth="1"/>
    <col min="8" max="8" width="9.125" style="1" customWidth="1"/>
    <col min="9" max="9" width="44.00390625" style="1" customWidth="1"/>
    <col min="10" max="10" width="22.25390625" style="1" customWidth="1"/>
    <col min="11" max="11" width="14.25390625" style="1" customWidth="1"/>
    <col min="12" max="12" width="9.125" style="1" customWidth="1"/>
    <col min="13" max="13" width="15.375" style="1" customWidth="1"/>
    <col min="14" max="14" width="26.375" style="1" customWidth="1"/>
    <col min="15" max="16384" width="9.125" style="1" customWidth="1"/>
  </cols>
  <sheetData>
    <row r="1" spans="1:8" ht="30.75" customHeight="1">
      <c r="A1" s="775" t="s">
        <v>704</v>
      </c>
      <c r="B1" s="775"/>
      <c r="C1" s="775"/>
      <c r="D1" s="775"/>
      <c r="E1" s="775"/>
      <c r="F1" s="775"/>
      <c r="G1" s="775"/>
      <c r="H1" s="775"/>
    </row>
    <row r="2" spans="1:8" ht="30">
      <c r="A2" s="775" t="s">
        <v>705</v>
      </c>
      <c r="B2" s="775"/>
      <c r="C2" s="775"/>
      <c r="D2" s="775"/>
      <c r="E2" s="775"/>
      <c r="F2" s="775"/>
      <c r="G2" s="775"/>
      <c r="H2" s="775"/>
    </row>
    <row r="3" spans="1:8" ht="58.5" customHeight="1">
      <c r="A3" s="427" t="s">
        <v>702</v>
      </c>
      <c r="B3" s="428"/>
      <c r="C3" s="428"/>
      <c r="D3" s="428"/>
      <c r="E3" s="428"/>
      <c r="F3" s="428"/>
      <c r="G3" s="428"/>
      <c r="H3" s="429"/>
    </row>
    <row r="4" spans="1:14" ht="15.75" customHeight="1">
      <c r="A4" s="426" t="s">
        <v>703</v>
      </c>
      <c r="B4" s="426"/>
      <c r="C4" s="426"/>
      <c r="D4" s="426"/>
      <c r="E4" s="426"/>
      <c r="F4" s="426"/>
      <c r="G4" s="426"/>
      <c r="H4" s="426"/>
      <c r="I4" s="2"/>
      <c r="J4" s="22"/>
      <c r="K4" s="23"/>
      <c r="L4" s="22"/>
      <c r="M4" s="22"/>
      <c r="N4" s="23"/>
    </row>
    <row r="5" spans="1:14" ht="24" customHeight="1">
      <c r="A5" s="347"/>
      <c r="B5" s="347"/>
      <c r="C5" s="431" t="s">
        <v>698</v>
      </c>
      <c r="D5" s="432"/>
      <c r="E5" s="432"/>
      <c r="F5" s="432"/>
      <c r="G5" s="347"/>
      <c r="H5" s="347"/>
      <c r="I5" s="2"/>
      <c r="J5" s="22"/>
      <c r="K5" s="23"/>
      <c r="L5" s="22"/>
      <c r="M5" s="22"/>
      <c r="N5" s="23"/>
    </row>
    <row r="6" spans="1:14" ht="12.75" customHeight="1">
      <c r="A6" s="347"/>
      <c r="B6" s="347"/>
      <c r="C6" s="347"/>
      <c r="D6" s="347"/>
      <c r="E6" s="347"/>
      <c r="F6" s="347"/>
      <c r="G6" s="347"/>
      <c r="H6" s="347"/>
      <c r="I6" s="2"/>
      <c r="J6" s="22"/>
      <c r="K6" s="23"/>
      <c r="L6" s="22"/>
      <c r="M6" s="25"/>
      <c r="N6" s="23"/>
    </row>
    <row r="7" spans="1:14" s="131" customFormat="1" ht="15.75" customHeight="1">
      <c r="A7" s="348"/>
      <c r="B7" s="425" t="s">
        <v>418</v>
      </c>
      <c r="C7" s="425"/>
      <c r="D7" s="425"/>
      <c r="E7" s="425"/>
      <c r="F7" s="425"/>
      <c r="G7" s="348"/>
      <c r="H7" s="348"/>
      <c r="I7" s="132"/>
      <c r="J7" s="133"/>
      <c r="K7" s="134"/>
      <c r="L7" s="133"/>
      <c r="M7" s="135"/>
      <c r="N7" s="134"/>
    </row>
    <row r="8" spans="1:14" s="131" customFormat="1" ht="15.75" customHeight="1">
      <c r="A8" s="348"/>
      <c r="B8" s="425" t="s">
        <v>419</v>
      </c>
      <c r="C8" s="425"/>
      <c r="D8" s="425"/>
      <c r="E8" s="425"/>
      <c r="F8" s="425"/>
      <c r="G8" s="348"/>
      <c r="H8" s="348"/>
      <c r="I8" s="132"/>
      <c r="J8" s="133"/>
      <c r="K8" s="134"/>
      <c r="L8" s="133"/>
      <c r="M8" s="133"/>
      <c r="N8" s="134"/>
    </row>
    <row r="9" spans="1:14" s="131" customFormat="1" ht="15.75" customHeight="1">
      <c r="A9" s="348"/>
      <c r="B9" s="425" t="s">
        <v>420</v>
      </c>
      <c r="C9" s="425"/>
      <c r="D9" s="425"/>
      <c r="E9" s="425"/>
      <c r="F9" s="425"/>
      <c r="G9" s="430"/>
      <c r="H9" s="348"/>
      <c r="I9" s="132"/>
      <c r="J9" s="133"/>
      <c r="K9" s="134"/>
      <c r="L9" s="133"/>
      <c r="M9" s="133"/>
      <c r="N9" s="134"/>
    </row>
    <row r="10" spans="1:14" s="131" customFormat="1" ht="15.75" customHeight="1">
      <c r="A10" s="348"/>
      <c r="B10" s="425" t="s">
        <v>421</v>
      </c>
      <c r="C10" s="425"/>
      <c r="D10" s="425"/>
      <c r="E10" s="425"/>
      <c r="F10" s="425"/>
      <c r="G10" s="348"/>
      <c r="H10" s="348"/>
      <c r="I10" s="132"/>
      <c r="J10" s="132"/>
      <c r="K10" s="134"/>
      <c r="L10" s="132"/>
      <c r="M10" s="135"/>
      <c r="N10" s="134"/>
    </row>
    <row r="11" spans="2:14" s="364" customFormat="1" ht="15.75" customHeight="1">
      <c r="B11" s="425" t="s">
        <v>697</v>
      </c>
      <c r="C11" s="425"/>
      <c r="D11" s="425"/>
      <c r="E11" s="425"/>
      <c r="F11" s="425"/>
      <c r="I11" s="365"/>
      <c r="J11" s="365"/>
      <c r="K11" s="366"/>
      <c r="L11" s="365"/>
      <c r="M11" s="367"/>
      <c r="N11" s="366"/>
    </row>
    <row r="12" spans="1:14" s="131" customFormat="1" ht="15.75" customHeight="1">
      <c r="A12" s="348"/>
      <c r="B12" s="425" t="s">
        <v>432</v>
      </c>
      <c r="C12" s="425"/>
      <c r="D12" s="425"/>
      <c r="E12" s="425"/>
      <c r="F12" s="425"/>
      <c r="G12" s="348"/>
      <c r="H12" s="348"/>
      <c r="I12" s="132"/>
      <c r="J12" s="132"/>
      <c r="K12" s="134"/>
      <c r="L12" s="132"/>
      <c r="M12" s="133"/>
      <c r="N12" s="134"/>
    </row>
    <row r="13" spans="1:14" s="131" customFormat="1" ht="15.75" customHeight="1">
      <c r="A13" s="348"/>
      <c r="B13" s="425" t="s">
        <v>431</v>
      </c>
      <c r="C13" s="425"/>
      <c r="D13" s="425"/>
      <c r="E13" s="425"/>
      <c r="F13" s="425"/>
      <c r="G13" s="348"/>
      <c r="H13" s="348"/>
      <c r="I13" s="132"/>
      <c r="J13" s="132"/>
      <c r="K13" s="134"/>
      <c r="L13" s="132"/>
      <c r="M13" s="133"/>
      <c r="N13" s="134"/>
    </row>
    <row r="14" spans="1:14" ht="12.75" customHeight="1">
      <c r="A14" s="347"/>
      <c r="B14" s="347"/>
      <c r="C14" s="347"/>
      <c r="D14" s="347"/>
      <c r="E14" s="347"/>
      <c r="F14" s="347"/>
      <c r="G14" s="347"/>
      <c r="H14" s="347"/>
      <c r="I14" s="2"/>
      <c r="J14" s="2"/>
      <c r="K14" s="23"/>
      <c r="L14" s="2"/>
      <c r="M14" s="22"/>
      <c r="N14" s="23"/>
    </row>
    <row r="15" spans="1:14" ht="12.75" customHeight="1">
      <c r="A15" s="347"/>
      <c r="B15" s="347"/>
      <c r="C15" s="347"/>
      <c r="D15" s="347"/>
      <c r="E15" s="347"/>
      <c r="F15" s="347"/>
      <c r="G15" s="347"/>
      <c r="H15" s="347"/>
      <c r="I15" s="2"/>
      <c r="J15" s="2"/>
      <c r="K15" s="23"/>
      <c r="L15" s="2"/>
      <c r="M15" s="22"/>
      <c r="N15" s="23"/>
    </row>
    <row r="16" spans="1:14" ht="20.25" customHeight="1">
      <c r="A16" s="433" t="s">
        <v>433</v>
      </c>
      <c r="B16" s="433"/>
      <c r="C16" s="433"/>
      <c r="D16" s="433"/>
      <c r="E16" s="433"/>
      <c r="F16" s="433"/>
      <c r="G16" s="433"/>
      <c r="H16" s="433"/>
      <c r="I16" s="2"/>
      <c r="J16" s="2"/>
      <c r="K16" s="17"/>
      <c r="L16" s="2"/>
      <c r="M16" s="22"/>
      <c r="N16" s="17"/>
    </row>
    <row r="17" spans="1:14" ht="12.75" customHeight="1">
      <c r="A17" s="347"/>
      <c r="B17" s="347"/>
      <c r="C17" s="347"/>
      <c r="D17" s="347"/>
      <c r="E17" s="347"/>
      <c r="F17" s="347"/>
      <c r="G17" s="347"/>
      <c r="H17" s="347"/>
      <c r="I17" s="2"/>
      <c r="J17" s="2"/>
      <c r="K17" s="17"/>
      <c r="L17" s="2"/>
      <c r="M17" s="22"/>
      <c r="N17" s="17"/>
    </row>
    <row r="18" spans="9:14" ht="12.75" customHeight="1">
      <c r="I18" s="2"/>
      <c r="J18" s="26"/>
      <c r="K18" s="27"/>
      <c r="L18" s="26"/>
      <c r="M18" s="25"/>
      <c r="N18" s="27"/>
    </row>
    <row r="19" spans="9:14" ht="12.75" customHeight="1">
      <c r="I19" s="2"/>
      <c r="J19" s="26"/>
      <c r="K19" s="27"/>
      <c r="L19" s="26"/>
      <c r="M19" s="28"/>
      <c r="N19" s="27"/>
    </row>
    <row r="20" spans="9:14" ht="20.25" customHeight="1">
      <c r="I20" s="2"/>
      <c r="J20" s="26"/>
      <c r="K20" s="27"/>
      <c r="L20" s="26"/>
      <c r="M20" s="28"/>
      <c r="N20" s="27"/>
    </row>
    <row r="21" spans="9:14" ht="28.5" customHeight="1">
      <c r="I21" s="2"/>
      <c r="J21" s="26"/>
      <c r="K21" s="27"/>
      <c r="L21" s="26"/>
      <c r="M21" s="25"/>
      <c r="N21" s="27"/>
    </row>
    <row r="22" spans="9:14" ht="12.75" customHeight="1">
      <c r="I22" s="2"/>
      <c r="J22" s="26"/>
      <c r="K22" s="27"/>
      <c r="L22" s="26"/>
      <c r="M22" s="28"/>
      <c r="N22" s="27"/>
    </row>
    <row r="23" spans="9:14" ht="12.75" customHeight="1">
      <c r="I23" s="2"/>
      <c r="J23" s="26"/>
      <c r="K23" s="27"/>
      <c r="L23" s="26"/>
      <c r="M23" s="24"/>
      <c r="N23" s="27"/>
    </row>
    <row r="24" spans="9:11" ht="12.75" customHeight="1">
      <c r="I24" s="2"/>
      <c r="J24" s="26"/>
      <c r="K24" s="17"/>
    </row>
    <row r="25" spans="9:11" ht="12.75" customHeight="1">
      <c r="I25" s="2"/>
      <c r="J25" s="26"/>
      <c r="K25" s="17"/>
    </row>
    <row r="26" spans="9:11" ht="12.75" customHeight="1">
      <c r="I26" s="2"/>
      <c r="J26" s="26"/>
      <c r="K26" s="17"/>
    </row>
    <row r="27" spans="9:11" ht="12.75" customHeight="1">
      <c r="I27" s="2"/>
      <c r="J27" s="26"/>
      <c r="K27" s="17"/>
    </row>
    <row r="28" spans="9:11" ht="12.75" customHeight="1">
      <c r="I28" s="2"/>
      <c r="J28" s="26"/>
      <c r="K28" s="17"/>
    </row>
    <row r="29" spans="9:11" ht="12.75" customHeight="1">
      <c r="I29" s="2"/>
      <c r="J29" s="26"/>
      <c r="K29" s="17"/>
    </row>
    <row r="30" spans="9:11" ht="12.75" customHeight="1">
      <c r="I30" s="2"/>
      <c r="J30" s="21"/>
      <c r="K30" s="17"/>
    </row>
    <row r="31" spans="9:11" ht="12.75" customHeight="1">
      <c r="I31" s="2"/>
      <c r="J31" s="21"/>
      <c r="K31" s="17"/>
    </row>
    <row r="32" spans="9:11" ht="12.75" customHeight="1">
      <c r="I32" s="2"/>
      <c r="J32" s="21"/>
      <c r="K32" s="17"/>
    </row>
    <row r="33" spans="9:11" ht="12.75" customHeight="1">
      <c r="I33" s="2"/>
      <c r="J33" s="21"/>
      <c r="K33" s="17"/>
    </row>
    <row r="34" spans="9:11" ht="12.75" customHeight="1">
      <c r="I34" s="2"/>
      <c r="J34" s="21"/>
      <c r="K34" s="17"/>
    </row>
    <row r="35" spans="9:11" ht="12.75" customHeight="1">
      <c r="I35" s="2"/>
      <c r="J35" s="21"/>
      <c r="K35" s="17"/>
    </row>
    <row r="36" spans="9:11" ht="12.75" customHeight="1">
      <c r="I36" s="2"/>
      <c r="J36" s="21"/>
      <c r="K36" s="17"/>
    </row>
    <row r="37" spans="9:11" ht="12.75" customHeight="1">
      <c r="I37" s="2"/>
      <c r="J37" s="21"/>
      <c r="K37" s="17"/>
    </row>
    <row r="38" spans="9:11" ht="12.75" customHeight="1">
      <c r="I38" s="2"/>
      <c r="J38" s="21"/>
      <c r="K38" s="17"/>
    </row>
    <row r="39" spans="9:11" ht="12.75" customHeight="1">
      <c r="I39" s="2"/>
      <c r="J39" s="21"/>
      <c r="K39" s="17"/>
    </row>
    <row r="40" spans="9:11" ht="12.75" customHeight="1">
      <c r="I40" s="2"/>
      <c r="J40" s="21"/>
      <c r="K40" s="17"/>
    </row>
    <row r="41" spans="9:11" ht="12.75" customHeight="1">
      <c r="I41" s="2"/>
      <c r="J41" s="21"/>
      <c r="K41" s="17"/>
    </row>
    <row r="42" spans="9:11" ht="12.75" customHeight="1">
      <c r="I42" s="2"/>
      <c r="J42" s="21"/>
      <c r="K42" s="17"/>
    </row>
    <row r="43" spans="9:11" ht="12.75" customHeight="1">
      <c r="I43" s="2"/>
      <c r="J43" s="21"/>
      <c r="K43" s="17"/>
    </row>
    <row r="44" spans="9:11" ht="24.75" customHeight="1">
      <c r="I44" s="2"/>
      <c r="J44" s="21"/>
      <c r="K44" s="17"/>
    </row>
    <row r="45" spans="9:11" ht="26.25" customHeight="1">
      <c r="I45" s="2"/>
      <c r="J45" s="21"/>
      <c r="K45" s="17"/>
    </row>
    <row r="46" spans="9:11" ht="13.5" customHeight="1">
      <c r="I46" s="2"/>
      <c r="J46" s="21"/>
      <c r="K46" s="1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24.75" customHeight="1"/>
    <row r="54" ht="12.75" customHeight="1"/>
    <row r="55" ht="29.2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3">
    <mergeCell ref="A1:H1"/>
    <mergeCell ref="A2:H2"/>
    <mergeCell ref="B12:F12"/>
    <mergeCell ref="B9:G9"/>
    <mergeCell ref="C5:F5"/>
    <mergeCell ref="A16:H16"/>
    <mergeCell ref="B13:F13"/>
    <mergeCell ref="B10:F10"/>
    <mergeCell ref="B11:F11"/>
    <mergeCell ref="A4:H4"/>
    <mergeCell ref="A3:H3"/>
    <mergeCell ref="B7:F7"/>
    <mergeCell ref="B8:F8"/>
  </mergeCells>
  <hyperlinks>
    <hyperlink ref="B7:F7" location="'Наконечники '!A1" display="1. Наконечники кабельные "/>
    <hyperlink ref="B8:F8" location="'Наконечники изолированные'!A1" display="2. Изолированные наконечники, разъемы"/>
    <hyperlink ref="B9:F9" location="'Гильзы, cоединители'!A1" display="3. Гильзы кабельные под опрессовку, болтовые соединители"/>
    <hyperlink ref="B10:F10" location="'Муфты, трубка ТУТ'!A1" display="4. Муфты термоусаживаемые, трубка ТУТ"/>
    <hyperlink ref="B11:F11" location="Металлорукав!A1" display="5. Металлорукав"/>
    <hyperlink ref="B13:F13" location="Инструмент!A1" display="7. Инструмент для электромонтажных работ"/>
    <hyperlink ref="B12:F12" location="Стяжки!A1" display="6. Стяжки кабельные (хомуты)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9"/>
  <sheetViews>
    <sheetView workbookViewId="0" topLeftCell="A1">
      <selection activeCell="A1" sqref="A1:G1"/>
    </sheetView>
  </sheetViews>
  <sheetFormatPr defaultColWidth="9.00390625" defaultRowHeight="12.75"/>
  <cols>
    <col min="1" max="1" width="11.625" style="1" customWidth="1"/>
    <col min="2" max="2" width="12.125" style="1" customWidth="1"/>
    <col min="3" max="7" width="14.75390625" style="1" customWidth="1"/>
    <col min="8" max="8" width="9.125" style="1" customWidth="1"/>
    <col min="9" max="9" width="44.00390625" style="1" customWidth="1"/>
    <col min="10" max="10" width="22.25390625" style="1" customWidth="1"/>
    <col min="11" max="11" width="14.25390625" style="1" customWidth="1"/>
    <col min="12" max="12" width="9.125" style="1" customWidth="1"/>
    <col min="13" max="13" width="15.375" style="1" customWidth="1"/>
    <col min="14" max="14" width="26.375" style="1" customWidth="1"/>
    <col min="15" max="16384" width="9.125" style="1" customWidth="1"/>
  </cols>
  <sheetData>
    <row r="1" spans="1:11" ht="13.5" thickBot="1">
      <c r="A1" s="413" t="s">
        <v>322</v>
      </c>
      <c r="B1" s="414"/>
      <c r="C1" s="414"/>
      <c r="D1" s="414"/>
      <c r="E1" s="414"/>
      <c r="F1" s="414"/>
      <c r="G1" s="414"/>
      <c r="I1" s="2"/>
      <c r="J1" s="2"/>
      <c r="K1" s="2"/>
    </row>
    <row r="2" spans="1:11" ht="14.25" customHeight="1">
      <c r="A2" s="456" t="s">
        <v>0</v>
      </c>
      <c r="B2" s="404"/>
      <c r="C2" s="404" t="s">
        <v>352</v>
      </c>
      <c r="D2" s="136" t="s">
        <v>353</v>
      </c>
      <c r="E2" s="136" t="s">
        <v>423</v>
      </c>
      <c r="F2" s="136" t="s">
        <v>424</v>
      </c>
      <c r="G2" s="137" t="s">
        <v>17</v>
      </c>
      <c r="I2" s="2"/>
      <c r="J2" s="2"/>
      <c r="K2" s="2"/>
    </row>
    <row r="3" spans="1:11" ht="17.25" customHeight="1">
      <c r="A3" s="457"/>
      <c r="B3" s="405"/>
      <c r="C3" s="405"/>
      <c r="D3" s="349">
        <v>50000</v>
      </c>
      <c r="E3" s="138">
        <v>100000</v>
      </c>
      <c r="F3" s="138">
        <v>200000</v>
      </c>
      <c r="G3" s="139">
        <v>200000</v>
      </c>
      <c r="I3" s="2"/>
      <c r="J3" s="2"/>
      <c r="K3" s="2"/>
    </row>
    <row r="4" spans="1:11" ht="18" customHeight="1" thickBot="1">
      <c r="A4" s="460" t="s">
        <v>1</v>
      </c>
      <c r="B4" s="461"/>
      <c r="C4" s="140" t="s">
        <v>18</v>
      </c>
      <c r="D4" s="141">
        <v>0.03</v>
      </c>
      <c r="E4" s="141">
        <v>0.07</v>
      </c>
      <c r="F4" s="141">
        <v>0.1</v>
      </c>
      <c r="G4" s="142">
        <v>0.12</v>
      </c>
      <c r="I4" s="2"/>
      <c r="J4" s="2"/>
      <c r="K4" s="2"/>
    </row>
    <row r="5" spans="1:11" ht="21.75" customHeight="1" thickBot="1">
      <c r="A5" s="406" t="s">
        <v>3</v>
      </c>
      <c r="B5" s="454"/>
      <c r="C5" s="454"/>
      <c r="D5" s="454"/>
      <c r="E5" s="454"/>
      <c r="F5" s="454"/>
      <c r="G5" s="455"/>
      <c r="I5" s="2"/>
      <c r="J5" s="2"/>
      <c r="K5" s="2"/>
    </row>
    <row r="6" spans="1:12" s="4" customFormat="1" ht="15" customHeight="1">
      <c r="A6" s="410" t="s">
        <v>197</v>
      </c>
      <c r="B6" s="411"/>
      <c r="C6" s="110">
        <v>3.3</v>
      </c>
      <c r="D6" s="5">
        <f>C6*0.97</f>
        <v>3.2009999999999996</v>
      </c>
      <c r="E6" s="5">
        <f>C6*0.93</f>
        <v>3.069</v>
      </c>
      <c r="F6" s="5">
        <f>C6*0.9</f>
        <v>2.9699999999999998</v>
      </c>
      <c r="G6" s="6">
        <f>C6*0.88</f>
        <v>2.904</v>
      </c>
      <c r="I6" s="3"/>
      <c r="J6" s="3"/>
      <c r="K6" s="3"/>
      <c r="L6" s="3"/>
    </row>
    <row r="7" spans="1:12" ht="15" customHeight="1">
      <c r="A7" s="418" t="s">
        <v>198</v>
      </c>
      <c r="B7" s="419"/>
      <c r="C7" s="111">
        <v>3.98</v>
      </c>
      <c r="D7" s="9">
        <f aca="true" t="shared" si="0" ref="D7:D49">C7*0.97</f>
        <v>3.8606</v>
      </c>
      <c r="E7" s="9">
        <f aca="true" t="shared" si="1" ref="E7:E49">C7*0.93</f>
        <v>3.7014</v>
      </c>
      <c r="F7" s="9">
        <f aca="true" t="shared" si="2" ref="F7:F49">C7*0.9</f>
        <v>3.582</v>
      </c>
      <c r="G7" s="10">
        <f aca="true" t="shared" si="3" ref="G7:G49">C7*0.88</f>
        <v>3.5024</v>
      </c>
      <c r="I7" s="2"/>
      <c r="J7" s="7"/>
      <c r="K7" s="8"/>
      <c r="L7" s="8"/>
    </row>
    <row r="8" spans="1:12" ht="15" customHeight="1">
      <c r="A8" s="415" t="s">
        <v>199</v>
      </c>
      <c r="B8" s="412"/>
      <c r="C8" s="111">
        <v>4.75</v>
      </c>
      <c r="D8" s="9">
        <f t="shared" si="0"/>
        <v>4.6075</v>
      </c>
      <c r="E8" s="9">
        <f t="shared" si="1"/>
        <v>4.4175</v>
      </c>
      <c r="F8" s="9">
        <f t="shared" si="2"/>
        <v>4.275</v>
      </c>
      <c r="G8" s="10">
        <f t="shared" si="3"/>
        <v>4.18</v>
      </c>
      <c r="I8" s="2"/>
      <c r="J8" s="11"/>
      <c r="K8" s="8"/>
      <c r="L8" s="8"/>
    </row>
    <row r="9" spans="1:12" ht="15" customHeight="1">
      <c r="A9" s="415" t="s">
        <v>200</v>
      </c>
      <c r="B9" s="412"/>
      <c r="C9" s="111">
        <v>6.45</v>
      </c>
      <c r="D9" s="9">
        <f t="shared" si="0"/>
        <v>6.2565</v>
      </c>
      <c r="E9" s="9">
        <f t="shared" si="1"/>
        <v>5.998500000000001</v>
      </c>
      <c r="F9" s="9">
        <f t="shared" si="2"/>
        <v>5.805000000000001</v>
      </c>
      <c r="G9" s="10">
        <f t="shared" si="3"/>
        <v>5.676</v>
      </c>
      <c r="I9" s="2"/>
      <c r="J9" s="7"/>
      <c r="K9" s="8"/>
      <c r="L9" s="8"/>
    </row>
    <row r="10" spans="1:12" ht="15" customHeight="1">
      <c r="A10" s="415" t="s">
        <v>370</v>
      </c>
      <c r="B10" s="412"/>
      <c r="C10" s="111">
        <v>7.67</v>
      </c>
      <c r="D10" s="9">
        <f t="shared" si="0"/>
        <v>7.4399</v>
      </c>
      <c r="E10" s="9">
        <f t="shared" si="1"/>
        <v>7.133100000000001</v>
      </c>
      <c r="F10" s="9">
        <f t="shared" si="2"/>
        <v>6.9030000000000005</v>
      </c>
      <c r="G10" s="10">
        <f t="shared" si="3"/>
        <v>6.7496</v>
      </c>
      <c r="I10" s="2"/>
      <c r="J10" s="7"/>
      <c r="K10" s="8"/>
      <c r="L10" s="8"/>
    </row>
    <row r="11" spans="1:12" ht="15" customHeight="1">
      <c r="A11" s="415" t="s">
        <v>201</v>
      </c>
      <c r="B11" s="412"/>
      <c r="C11" s="111">
        <v>9.48</v>
      </c>
      <c r="D11" s="9">
        <f t="shared" si="0"/>
        <v>9.1956</v>
      </c>
      <c r="E11" s="9">
        <f t="shared" si="1"/>
        <v>8.816400000000002</v>
      </c>
      <c r="F11" s="9">
        <f t="shared" si="2"/>
        <v>8.532</v>
      </c>
      <c r="G11" s="10">
        <f t="shared" si="3"/>
        <v>8.3424</v>
      </c>
      <c r="I11" s="2"/>
      <c r="J11" s="7"/>
      <c r="K11" s="8"/>
      <c r="L11" s="8"/>
    </row>
    <row r="12" spans="1:12" ht="15" customHeight="1">
      <c r="A12" s="415" t="s">
        <v>202</v>
      </c>
      <c r="B12" s="412"/>
      <c r="C12" s="111">
        <v>12.78</v>
      </c>
      <c r="D12" s="9">
        <f t="shared" si="0"/>
        <v>12.3966</v>
      </c>
      <c r="E12" s="9">
        <f t="shared" si="1"/>
        <v>11.8854</v>
      </c>
      <c r="F12" s="9">
        <f t="shared" si="2"/>
        <v>11.501999999999999</v>
      </c>
      <c r="G12" s="10">
        <f t="shared" si="3"/>
        <v>11.2464</v>
      </c>
      <c r="I12" s="2"/>
      <c r="J12" s="7"/>
      <c r="K12" s="8"/>
      <c r="L12" s="8"/>
    </row>
    <row r="13" spans="1:12" ht="15" customHeight="1">
      <c r="A13" s="415" t="s">
        <v>203</v>
      </c>
      <c r="B13" s="412"/>
      <c r="C13" s="111">
        <v>14.55</v>
      </c>
      <c r="D13" s="9">
        <f t="shared" si="0"/>
        <v>14.1135</v>
      </c>
      <c r="E13" s="9">
        <f t="shared" si="1"/>
        <v>13.531500000000001</v>
      </c>
      <c r="F13" s="9">
        <f t="shared" si="2"/>
        <v>13.095</v>
      </c>
      <c r="G13" s="10">
        <f t="shared" si="3"/>
        <v>12.804</v>
      </c>
      <c r="I13" s="2"/>
      <c r="J13" s="7"/>
      <c r="K13" s="8"/>
      <c r="L13" s="8"/>
    </row>
    <row r="14" spans="1:12" ht="15" customHeight="1">
      <c r="A14" s="415" t="s">
        <v>204</v>
      </c>
      <c r="B14" s="412"/>
      <c r="C14" s="111">
        <v>16.44</v>
      </c>
      <c r="D14" s="9">
        <f t="shared" si="0"/>
        <v>15.946800000000001</v>
      </c>
      <c r="E14" s="9">
        <f t="shared" si="1"/>
        <v>15.289200000000003</v>
      </c>
      <c r="F14" s="9">
        <f t="shared" si="2"/>
        <v>14.796000000000001</v>
      </c>
      <c r="G14" s="10">
        <f t="shared" si="3"/>
        <v>14.467200000000002</v>
      </c>
      <c r="I14" s="2"/>
      <c r="J14" s="7"/>
      <c r="K14" s="8"/>
      <c r="L14" s="8"/>
    </row>
    <row r="15" spans="1:12" ht="15" customHeight="1" thickBot="1">
      <c r="A15" s="450" t="s">
        <v>205</v>
      </c>
      <c r="B15" s="451"/>
      <c r="C15" s="112">
        <v>21.55</v>
      </c>
      <c r="D15" s="12">
        <f t="shared" si="0"/>
        <v>20.9035</v>
      </c>
      <c r="E15" s="12">
        <f t="shared" si="1"/>
        <v>20.041500000000003</v>
      </c>
      <c r="F15" s="12">
        <f t="shared" si="2"/>
        <v>19.395</v>
      </c>
      <c r="G15" s="13">
        <f t="shared" si="3"/>
        <v>18.964000000000002</v>
      </c>
      <c r="I15" s="2"/>
      <c r="J15" s="7"/>
      <c r="K15" s="8"/>
      <c r="L15" s="8"/>
    </row>
    <row r="16" spans="1:12" ht="19.5" customHeight="1" thickBot="1">
      <c r="A16" s="407" t="s">
        <v>49</v>
      </c>
      <c r="B16" s="408"/>
      <c r="C16" s="408"/>
      <c r="D16" s="408"/>
      <c r="E16" s="408"/>
      <c r="F16" s="408"/>
      <c r="G16" s="409"/>
      <c r="I16" s="2"/>
      <c r="J16" s="7"/>
      <c r="K16" s="8"/>
      <c r="L16" s="8"/>
    </row>
    <row r="17" spans="1:11" ht="15" customHeight="1">
      <c r="A17" s="458" t="s">
        <v>467</v>
      </c>
      <c r="B17" s="459"/>
      <c r="C17" s="110">
        <v>1.82</v>
      </c>
      <c r="D17" s="9">
        <f t="shared" si="0"/>
        <v>1.7654</v>
      </c>
      <c r="E17" s="9">
        <f t="shared" si="1"/>
        <v>1.6926</v>
      </c>
      <c r="F17" s="9">
        <f t="shared" si="2"/>
        <v>1.6380000000000001</v>
      </c>
      <c r="G17" s="10">
        <f t="shared" si="3"/>
        <v>1.6016000000000001</v>
      </c>
      <c r="I17" s="2"/>
      <c r="J17" s="2"/>
      <c r="K17" s="2"/>
    </row>
    <row r="18" spans="1:12" ht="15" customHeight="1">
      <c r="A18" s="452" t="s">
        <v>283</v>
      </c>
      <c r="B18" s="453"/>
      <c r="C18" s="111">
        <v>2.13</v>
      </c>
      <c r="D18" s="9">
        <f t="shared" si="0"/>
        <v>2.0661</v>
      </c>
      <c r="E18" s="9">
        <f t="shared" si="1"/>
        <v>1.9809</v>
      </c>
      <c r="F18" s="9">
        <f t="shared" si="2"/>
        <v>1.917</v>
      </c>
      <c r="G18" s="10">
        <f t="shared" si="3"/>
        <v>1.8743999999999998</v>
      </c>
      <c r="I18" s="2"/>
      <c r="J18" s="14"/>
      <c r="K18" s="8"/>
      <c r="L18" s="8"/>
    </row>
    <row r="19" spans="1:12" ht="15" customHeight="1">
      <c r="A19" s="452" t="s">
        <v>284</v>
      </c>
      <c r="B19" s="453"/>
      <c r="C19" s="111">
        <v>2.52</v>
      </c>
      <c r="D19" s="9">
        <f t="shared" si="0"/>
        <v>2.4444</v>
      </c>
      <c r="E19" s="9">
        <f t="shared" si="1"/>
        <v>2.3436000000000003</v>
      </c>
      <c r="F19" s="9">
        <f t="shared" si="2"/>
        <v>2.2680000000000002</v>
      </c>
      <c r="G19" s="10">
        <f t="shared" si="3"/>
        <v>2.2176</v>
      </c>
      <c r="I19" s="2"/>
      <c r="J19" s="11"/>
      <c r="K19" s="8"/>
      <c r="L19" s="8"/>
    </row>
    <row r="20" spans="1:12" ht="15" customHeight="1">
      <c r="A20" s="452" t="s">
        <v>285</v>
      </c>
      <c r="B20" s="453"/>
      <c r="C20" s="111">
        <v>4.89</v>
      </c>
      <c r="D20" s="9">
        <f t="shared" si="0"/>
        <v>4.7433</v>
      </c>
      <c r="E20" s="9">
        <f t="shared" si="1"/>
        <v>4.5477</v>
      </c>
      <c r="F20" s="9">
        <f t="shared" si="2"/>
        <v>4.401</v>
      </c>
      <c r="G20" s="10">
        <f t="shared" si="3"/>
        <v>4.3031999999999995</v>
      </c>
      <c r="I20" s="2"/>
      <c r="J20" s="11"/>
      <c r="K20" s="8"/>
      <c r="L20" s="8"/>
    </row>
    <row r="21" spans="1:12" ht="15" customHeight="1">
      <c r="A21" s="452" t="s">
        <v>286</v>
      </c>
      <c r="B21" s="453"/>
      <c r="C21" s="111">
        <v>5.82</v>
      </c>
      <c r="D21" s="9">
        <f t="shared" si="0"/>
        <v>5.6454</v>
      </c>
      <c r="E21" s="9">
        <f t="shared" si="1"/>
        <v>5.4126</v>
      </c>
      <c r="F21" s="9">
        <f t="shared" si="2"/>
        <v>5.238</v>
      </c>
      <c r="G21" s="10">
        <f t="shared" si="3"/>
        <v>5.1216</v>
      </c>
      <c r="I21" s="2"/>
      <c r="J21" s="11"/>
      <c r="K21" s="8"/>
      <c r="L21" s="8"/>
    </row>
    <row r="22" spans="1:12" ht="15" customHeight="1">
      <c r="A22" s="452" t="s">
        <v>354</v>
      </c>
      <c r="B22" s="453"/>
      <c r="C22" s="111">
        <v>7.17</v>
      </c>
      <c r="D22" s="9">
        <f t="shared" si="0"/>
        <v>6.954899999999999</v>
      </c>
      <c r="E22" s="9">
        <f t="shared" si="1"/>
        <v>6.6681</v>
      </c>
      <c r="F22" s="9">
        <f t="shared" si="2"/>
        <v>6.453</v>
      </c>
      <c r="G22" s="10">
        <f t="shared" si="3"/>
        <v>6.3096</v>
      </c>
      <c r="I22" s="2"/>
      <c r="J22" s="11"/>
      <c r="K22" s="8"/>
      <c r="L22" s="8"/>
    </row>
    <row r="23" spans="1:12" ht="15" customHeight="1">
      <c r="A23" s="452" t="s">
        <v>355</v>
      </c>
      <c r="B23" s="453"/>
      <c r="C23" s="111">
        <v>9.32</v>
      </c>
      <c r="D23" s="9">
        <f t="shared" si="0"/>
        <v>9.0404</v>
      </c>
      <c r="E23" s="9">
        <f t="shared" si="1"/>
        <v>8.6676</v>
      </c>
      <c r="F23" s="9">
        <f t="shared" si="2"/>
        <v>8.388</v>
      </c>
      <c r="G23" s="10">
        <f t="shared" si="3"/>
        <v>8.201600000000001</v>
      </c>
      <c r="I23" s="2"/>
      <c r="J23" s="11"/>
      <c r="K23" s="8"/>
      <c r="L23" s="8"/>
    </row>
    <row r="24" spans="1:12" ht="15" customHeight="1">
      <c r="A24" s="416" t="s">
        <v>356</v>
      </c>
      <c r="B24" s="417"/>
      <c r="C24" s="111">
        <v>11.89</v>
      </c>
      <c r="D24" s="9">
        <f t="shared" si="0"/>
        <v>11.5333</v>
      </c>
      <c r="E24" s="9">
        <f t="shared" si="1"/>
        <v>11.0577</v>
      </c>
      <c r="F24" s="9">
        <f t="shared" si="2"/>
        <v>10.701</v>
      </c>
      <c r="G24" s="10">
        <f t="shared" si="3"/>
        <v>10.4632</v>
      </c>
      <c r="I24" s="2"/>
      <c r="J24" s="11"/>
      <c r="K24" s="8"/>
      <c r="L24" s="8"/>
    </row>
    <row r="25" spans="1:12" ht="15" customHeight="1">
      <c r="A25" s="416" t="s">
        <v>357</v>
      </c>
      <c r="B25" s="417"/>
      <c r="C25" s="111">
        <v>13.07</v>
      </c>
      <c r="D25" s="9">
        <f t="shared" si="0"/>
        <v>12.6779</v>
      </c>
      <c r="E25" s="9">
        <f t="shared" si="1"/>
        <v>12.155100000000001</v>
      </c>
      <c r="F25" s="9">
        <f t="shared" si="2"/>
        <v>11.763</v>
      </c>
      <c r="G25" s="10">
        <f t="shared" si="3"/>
        <v>11.5016</v>
      </c>
      <c r="I25" s="2"/>
      <c r="J25" s="11"/>
      <c r="K25" s="8"/>
      <c r="L25" s="8"/>
    </row>
    <row r="26" spans="1:12" ht="15" customHeight="1">
      <c r="A26" s="416" t="s">
        <v>287</v>
      </c>
      <c r="B26" s="417"/>
      <c r="C26" s="111">
        <v>14.52</v>
      </c>
      <c r="D26" s="9">
        <f t="shared" si="0"/>
        <v>14.084399999999999</v>
      </c>
      <c r="E26" s="9">
        <f t="shared" si="1"/>
        <v>13.5036</v>
      </c>
      <c r="F26" s="9">
        <f t="shared" si="2"/>
        <v>13.068</v>
      </c>
      <c r="G26" s="10">
        <f t="shared" si="3"/>
        <v>12.7776</v>
      </c>
      <c r="I26" s="2"/>
      <c r="J26" s="14"/>
      <c r="K26" s="8"/>
      <c r="L26" s="8"/>
    </row>
    <row r="27" spans="1:12" ht="15" customHeight="1">
      <c r="A27" s="416" t="s">
        <v>288</v>
      </c>
      <c r="B27" s="417"/>
      <c r="C27" s="111">
        <v>16.83</v>
      </c>
      <c r="D27" s="9">
        <f t="shared" si="0"/>
        <v>16.3251</v>
      </c>
      <c r="E27" s="9">
        <f t="shared" si="1"/>
        <v>15.6519</v>
      </c>
      <c r="F27" s="9">
        <f t="shared" si="2"/>
        <v>15.146999999999998</v>
      </c>
      <c r="G27" s="10">
        <f t="shared" si="3"/>
        <v>14.810399999999998</v>
      </c>
      <c r="I27" s="2"/>
      <c r="J27" s="14"/>
      <c r="K27" s="8"/>
      <c r="L27" s="8"/>
    </row>
    <row r="28" spans="1:12" ht="15" customHeight="1">
      <c r="A28" s="416" t="s">
        <v>371</v>
      </c>
      <c r="B28" s="417"/>
      <c r="C28" s="111">
        <v>31.19</v>
      </c>
      <c r="D28" s="9">
        <f t="shared" si="0"/>
        <v>30.2543</v>
      </c>
      <c r="E28" s="9">
        <f t="shared" si="1"/>
        <v>29.006700000000002</v>
      </c>
      <c r="F28" s="9">
        <f t="shared" si="2"/>
        <v>28.071</v>
      </c>
      <c r="G28" s="10">
        <f t="shared" si="3"/>
        <v>27.447200000000002</v>
      </c>
      <c r="I28" s="2"/>
      <c r="J28" s="14"/>
      <c r="K28" s="8"/>
      <c r="L28" s="8"/>
    </row>
    <row r="29" spans="1:12" ht="15" customHeight="1">
      <c r="A29" s="416" t="s">
        <v>372</v>
      </c>
      <c r="B29" s="417"/>
      <c r="C29" s="111">
        <v>46.14</v>
      </c>
      <c r="D29" s="9">
        <f t="shared" si="0"/>
        <v>44.7558</v>
      </c>
      <c r="E29" s="9">
        <f t="shared" si="1"/>
        <v>42.9102</v>
      </c>
      <c r="F29" s="9">
        <f t="shared" si="2"/>
        <v>41.526</v>
      </c>
      <c r="G29" s="10">
        <f t="shared" si="3"/>
        <v>40.6032</v>
      </c>
      <c r="I29" s="2"/>
      <c r="J29" s="14"/>
      <c r="K29" s="8"/>
      <c r="L29" s="8"/>
    </row>
    <row r="30" spans="1:12" ht="15" customHeight="1">
      <c r="A30" s="416" t="s">
        <v>373</v>
      </c>
      <c r="B30" s="417"/>
      <c r="C30" s="111">
        <v>69.89</v>
      </c>
      <c r="D30" s="9">
        <f t="shared" si="0"/>
        <v>67.7933</v>
      </c>
      <c r="E30" s="9">
        <f t="shared" si="1"/>
        <v>64.99770000000001</v>
      </c>
      <c r="F30" s="9">
        <f t="shared" si="2"/>
        <v>62.901</v>
      </c>
      <c r="G30" s="10">
        <f t="shared" si="3"/>
        <v>61.5032</v>
      </c>
      <c r="I30" s="2"/>
      <c r="J30" s="14"/>
      <c r="K30" s="8"/>
      <c r="L30" s="8"/>
    </row>
    <row r="31" spans="1:12" ht="15" customHeight="1">
      <c r="A31" s="416" t="s">
        <v>374</v>
      </c>
      <c r="B31" s="417"/>
      <c r="C31" s="111">
        <v>81.93</v>
      </c>
      <c r="D31" s="9">
        <f t="shared" si="0"/>
        <v>79.4721</v>
      </c>
      <c r="E31" s="9">
        <f t="shared" si="1"/>
        <v>76.1949</v>
      </c>
      <c r="F31" s="9">
        <f t="shared" si="2"/>
        <v>73.73700000000001</v>
      </c>
      <c r="G31" s="10">
        <f t="shared" si="3"/>
        <v>72.09840000000001</v>
      </c>
      <c r="I31" s="2"/>
      <c r="J31" s="14"/>
      <c r="K31" s="8"/>
      <c r="L31" s="8"/>
    </row>
    <row r="32" spans="1:12" ht="15" customHeight="1" thickBot="1">
      <c r="A32" s="464" t="s">
        <v>289</v>
      </c>
      <c r="B32" s="465"/>
      <c r="C32" s="112">
        <v>139.43</v>
      </c>
      <c r="D32" s="9">
        <f t="shared" si="0"/>
        <v>135.2471</v>
      </c>
      <c r="E32" s="9">
        <f t="shared" si="1"/>
        <v>129.6699</v>
      </c>
      <c r="F32" s="9">
        <f t="shared" si="2"/>
        <v>125.48700000000001</v>
      </c>
      <c r="G32" s="10">
        <f t="shared" si="3"/>
        <v>122.6984</v>
      </c>
      <c r="I32" s="2"/>
      <c r="J32" s="14"/>
      <c r="K32" s="8"/>
      <c r="L32" s="8"/>
    </row>
    <row r="33" spans="1:12" ht="19.5" customHeight="1" thickBot="1">
      <c r="A33" s="407" t="s">
        <v>48</v>
      </c>
      <c r="B33" s="408"/>
      <c r="C33" s="408"/>
      <c r="D33" s="408"/>
      <c r="E33" s="408"/>
      <c r="F33" s="408"/>
      <c r="G33" s="409"/>
      <c r="I33" s="2"/>
      <c r="J33" s="7"/>
      <c r="K33" s="8"/>
      <c r="L33" s="8"/>
    </row>
    <row r="34" spans="1:11" ht="15" customHeight="1">
      <c r="A34" s="458" t="s">
        <v>688</v>
      </c>
      <c r="B34" s="459"/>
      <c r="C34" s="110">
        <v>2.05</v>
      </c>
      <c r="D34" s="9">
        <f t="shared" si="0"/>
        <v>1.9884999999999997</v>
      </c>
      <c r="E34" s="9">
        <f t="shared" si="1"/>
        <v>1.9064999999999999</v>
      </c>
      <c r="F34" s="9">
        <f t="shared" si="2"/>
        <v>1.845</v>
      </c>
      <c r="G34" s="10">
        <f t="shared" si="3"/>
        <v>1.8039999999999998</v>
      </c>
      <c r="I34" s="2"/>
      <c r="J34" s="2"/>
      <c r="K34" s="2"/>
    </row>
    <row r="35" spans="1:12" ht="15" customHeight="1">
      <c r="A35" s="452" t="s">
        <v>290</v>
      </c>
      <c r="B35" s="453"/>
      <c r="C35" s="111">
        <v>2.28</v>
      </c>
      <c r="D35" s="9">
        <f t="shared" si="0"/>
        <v>2.2116</v>
      </c>
      <c r="E35" s="9">
        <f t="shared" si="1"/>
        <v>2.1204</v>
      </c>
      <c r="F35" s="9">
        <f t="shared" si="2"/>
        <v>2.052</v>
      </c>
      <c r="G35" s="10">
        <f t="shared" si="3"/>
        <v>2.0063999999999997</v>
      </c>
      <c r="I35" s="2"/>
      <c r="J35" s="14"/>
      <c r="K35" s="8"/>
      <c r="L35" s="8"/>
    </row>
    <row r="36" spans="1:12" ht="15" customHeight="1">
      <c r="A36" s="452" t="s">
        <v>291</v>
      </c>
      <c r="B36" s="453"/>
      <c r="C36" s="111">
        <v>2.77</v>
      </c>
      <c r="D36" s="9">
        <f t="shared" si="0"/>
        <v>2.6869</v>
      </c>
      <c r="E36" s="9">
        <f t="shared" si="1"/>
        <v>2.5761000000000003</v>
      </c>
      <c r="F36" s="9">
        <f t="shared" si="2"/>
        <v>2.493</v>
      </c>
      <c r="G36" s="10">
        <f t="shared" si="3"/>
        <v>2.4376</v>
      </c>
      <c r="I36" s="2"/>
      <c r="J36" s="11"/>
      <c r="K36" s="8"/>
      <c r="L36" s="8"/>
    </row>
    <row r="37" spans="1:12" ht="15" customHeight="1">
      <c r="A37" s="452" t="s">
        <v>292</v>
      </c>
      <c r="B37" s="453"/>
      <c r="C37" s="111">
        <v>5.34</v>
      </c>
      <c r="D37" s="9">
        <f t="shared" si="0"/>
        <v>5.179799999999999</v>
      </c>
      <c r="E37" s="9">
        <f t="shared" si="1"/>
        <v>4.9662</v>
      </c>
      <c r="F37" s="9">
        <f t="shared" si="2"/>
        <v>4.806</v>
      </c>
      <c r="G37" s="10">
        <f t="shared" si="3"/>
        <v>4.6992</v>
      </c>
      <c r="I37" s="2"/>
      <c r="J37" s="11"/>
      <c r="K37" s="8"/>
      <c r="L37" s="8"/>
    </row>
    <row r="38" spans="1:12" ht="15" customHeight="1">
      <c r="A38" s="452" t="s">
        <v>293</v>
      </c>
      <c r="B38" s="453"/>
      <c r="C38" s="111">
        <v>6.48</v>
      </c>
      <c r="D38" s="9">
        <f t="shared" si="0"/>
        <v>6.2856000000000005</v>
      </c>
      <c r="E38" s="9">
        <f t="shared" si="1"/>
        <v>6.026400000000001</v>
      </c>
      <c r="F38" s="9">
        <f t="shared" si="2"/>
        <v>5.832000000000001</v>
      </c>
      <c r="G38" s="10">
        <f t="shared" si="3"/>
        <v>5.702400000000001</v>
      </c>
      <c r="I38" s="2"/>
      <c r="J38" s="11"/>
      <c r="K38" s="8"/>
      <c r="L38" s="8"/>
    </row>
    <row r="39" spans="1:12" ht="15" customHeight="1">
      <c r="A39" s="452" t="s">
        <v>377</v>
      </c>
      <c r="B39" s="453"/>
      <c r="C39" s="111">
        <v>8.14</v>
      </c>
      <c r="D39" s="9">
        <f t="shared" si="0"/>
        <v>7.8958</v>
      </c>
      <c r="E39" s="9">
        <f t="shared" si="1"/>
        <v>7.570200000000001</v>
      </c>
      <c r="F39" s="9">
        <f t="shared" si="2"/>
        <v>7.3260000000000005</v>
      </c>
      <c r="G39" s="10">
        <f t="shared" si="3"/>
        <v>7.163200000000001</v>
      </c>
      <c r="I39" s="2"/>
      <c r="J39" s="11"/>
      <c r="K39" s="8"/>
      <c r="L39" s="8"/>
    </row>
    <row r="40" spans="1:12" ht="15" customHeight="1">
      <c r="A40" s="418" t="s">
        <v>294</v>
      </c>
      <c r="B40" s="419"/>
      <c r="C40" s="111">
        <v>9.66</v>
      </c>
      <c r="D40" s="9">
        <f t="shared" si="0"/>
        <v>9.3702</v>
      </c>
      <c r="E40" s="9">
        <f t="shared" si="1"/>
        <v>8.9838</v>
      </c>
      <c r="F40" s="9">
        <f t="shared" si="2"/>
        <v>8.694</v>
      </c>
      <c r="G40" s="10">
        <f t="shared" si="3"/>
        <v>8.5008</v>
      </c>
      <c r="I40" s="2"/>
      <c r="J40" s="11"/>
      <c r="K40" s="8"/>
      <c r="L40" s="8"/>
    </row>
    <row r="41" spans="1:12" ht="15" customHeight="1">
      <c r="A41" s="462" t="s">
        <v>358</v>
      </c>
      <c r="B41" s="463"/>
      <c r="C41" s="111">
        <v>13.33</v>
      </c>
      <c r="D41" s="9">
        <f t="shared" si="0"/>
        <v>12.9301</v>
      </c>
      <c r="E41" s="9">
        <f t="shared" si="1"/>
        <v>12.3969</v>
      </c>
      <c r="F41" s="9">
        <f t="shared" si="2"/>
        <v>11.997</v>
      </c>
      <c r="G41" s="10">
        <f t="shared" si="3"/>
        <v>11.7304</v>
      </c>
      <c r="I41" s="2"/>
      <c r="J41" s="11"/>
      <c r="K41" s="8"/>
      <c r="L41" s="8"/>
    </row>
    <row r="42" spans="1:12" ht="15" customHeight="1">
      <c r="A42" s="462" t="s">
        <v>359</v>
      </c>
      <c r="B42" s="463"/>
      <c r="C42" s="111">
        <v>13.75</v>
      </c>
      <c r="D42" s="9">
        <f t="shared" si="0"/>
        <v>13.3375</v>
      </c>
      <c r="E42" s="9">
        <f t="shared" si="1"/>
        <v>12.787500000000001</v>
      </c>
      <c r="F42" s="9">
        <f t="shared" si="2"/>
        <v>12.375</v>
      </c>
      <c r="G42" s="10">
        <f t="shared" si="3"/>
        <v>12.1</v>
      </c>
      <c r="I42" s="2"/>
      <c r="J42" s="11"/>
      <c r="K42" s="8"/>
      <c r="L42" s="8"/>
    </row>
    <row r="43" spans="1:12" ht="15" customHeight="1">
      <c r="A43" s="462" t="s">
        <v>295</v>
      </c>
      <c r="B43" s="463"/>
      <c r="C43" s="111">
        <v>16.09</v>
      </c>
      <c r="D43" s="9">
        <f t="shared" si="0"/>
        <v>15.607299999999999</v>
      </c>
      <c r="E43" s="9">
        <f t="shared" si="1"/>
        <v>14.963700000000001</v>
      </c>
      <c r="F43" s="9">
        <f t="shared" si="2"/>
        <v>14.481</v>
      </c>
      <c r="G43" s="10">
        <f t="shared" si="3"/>
        <v>14.1592</v>
      </c>
      <c r="I43" s="2"/>
      <c r="J43" s="14"/>
      <c r="K43" s="8"/>
      <c r="L43" s="8"/>
    </row>
    <row r="44" spans="1:12" ht="15" customHeight="1">
      <c r="A44" s="462" t="s">
        <v>296</v>
      </c>
      <c r="B44" s="463"/>
      <c r="C44" s="111">
        <v>18.67</v>
      </c>
      <c r="D44" s="9">
        <f t="shared" si="0"/>
        <v>18.1099</v>
      </c>
      <c r="E44" s="9">
        <f t="shared" si="1"/>
        <v>17.363100000000003</v>
      </c>
      <c r="F44" s="9">
        <f t="shared" si="2"/>
        <v>16.803</v>
      </c>
      <c r="G44" s="10">
        <f t="shared" si="3"/>
        <v>16.4296</v>
      </c>
      <c r="I44" s="2"/>
      <c r="J44" s="14"/>
      <c r="K44" s="8"/>
      <c r="L44" s="8"/>
    </row>
    <row r="45" spans="1:12" ht="15" customHeight="1">
      <c r="A45" s="462" t="s">
        <v>375</v>
      </c>
      <c r="B45" s="463"/>
      <c r="C45" s="111">
        <v>34.98</v>
      </c>
      <c r="D45" s="9">
        <f t="shared" si="0"/>
        <v>33.9306</v>
      </c>
      <c r="E45" s="9">
        <f t="shared" si="1"/>
        <v>32.5314</v>
      </c>
      <c r="F45" s="9">
        <f t="shared" si="2"/>
        <v>31.482</v>
      </c>
      <c r="G45" s="10">
        <f t="shared" si="3"/>
        <v>30.7824</v>
      </c>
      <c r="I45" s="2"/>
      <c r="J45" s="14"/>
      <c r="K45" s="8"/>
      <c r="L45" s="8"/>
    </row>
    <row r="46" spans="1:12" ht="15" customHeight="1">
      <c r="A46" s="462" t="s">
        <v>376</v>
      </c>
      <c r="B46" s="463"/>
      <c r="C46" s="111">
        <v>51.73</v>
      </c>
      <c r="D46" s="9">
        <f t="shared" si="0"/>
        <v>50.17809999999999</v>
      </c>
      <c r="E46" s="9">
        <f t="shared" si="1"/>
        <v>48.1089</v>
      </c>
      <c r="F46" s="9">
        <f t="shared" si="2"/>
        <v>46.556999999999995</v>
      </c>
      <c r="G46" s="10">
        <f t="shared" si="3"/>
        <v>45.5224</v>
      </c>
      <c r="I46" s="2"/>
      <c r="J46" s="14"/>
      <c r="K46" s="8"/>
      <c r="L46" s="8"/>
    </row>
    <row r="47" spans="1:12" ht="15" customHeight="1">
      <c r="A47" s="462" t="s">
        <v>297</v>
      </c>
      <c r="B47" s="463"/>
      <c r="C47" s="111">
        <v>77.38</v>
      </c>
      <c r="D47" s="9">
        <f t="shared" si="0"/>
        <v>75.0586</v>
      </c>
      <c r="E47" s="9">
        <f t="shared" si="1"/>
        <v>71.9634</v>
      </c>
      <c r="F47" s="9">
        <f t="shared" si="2"/>
        <v>69.642</v>
      </c>
      <c r="G47" s="10">
        <f t="shared" si="3"/>
        <v>68.0944</v>
      </c>
      <c r="I47" s="2"/>
      <c r="J47" s="14"/>
      <c r="K47" s="8"/>
      <c r="L47" s="8"/>
    </row>
    <row r="48" spans="1:12" ht="15" customHeight="1">
      <c r="A48" s="462" t="s">
        <v>298</v>
      </c>
      <c r="B48" s="463"/>
      <c r="C48" s="111">
        <v>90.34</v>
      </c>
      <c r="D48" s="9">
        <f t="shared" si="0"/>
        <v>87.6298</v>
      </c>
      <c r="E48" s="9">
        <f t="shared" si="1"/>
        <v>84.01620000000001</v>
      </c>
      <c r="F48" s="9">
        <f t="shared" si="2"/>
        <v>81.30600000000001</v>
      </c>
      <c r="G48" s="10">
        <f t="shared" si="3"/>
        <v>79.4992</v>
      </c>
      <c r="I48" s="2"/>
      <c r="J48" s="14"/>
      <c r="K48" s="8"/>
      <c r="L48" s="8"/>
    </row>
    <row r="49" spans="1:12" ht="15" customHeight="1" thickBot="1">
      <c r="A49" s="466" t="s">
        <v>378</v>
      </c>
      <c r="B49" s="467"/>
      <c r="C49" s="112">
        <v>152.09</v>
      </c>
      <c r="D49" s="9">
        <f t="shared" si="0"/>
        <v>147.5273</v>
      </c>
      <c r="E49" s="9">
        <f t="shared" si="1"/>
        <v>141.4437</v>
      </c>
      <c r="F49" s="9">
        <f t="shared" si="2"/>
        <v>136.881</v>
      </c>
      <c r="G49" s="10">
        <f t="shared" si="3"/>
        <v>133.8392</v>
      </c>
      <c r="I49" s="2"/>
      <c r="J49" s="14"/>
      <c r="K49" s="8"/>
      <c r="L49" s="8"/>
    </row>
    <row r="50" spans="1:12" ht="23.25" customHeight="1">
      <c r="A50" s="88"/>
      <c r="B50" s="88"/>
      <c r="C50" s="89"/>
      <c r="D50" s="89"/>
      <c r="E50" s="89"/>
      <c r="F50" s="89"/>
      <c r="G50" s="90" t="s">
        <v>51</v>
      </c>
      <c r="I50" s="2"/>
      <c r="J50" s="14"/>
      <c r="K50" s="8"/>
      <c r="L50" s="8"/>
    </row>
    <row r="51" spans="1:11" ht="17.25" customHeight="1" thickBot="1">
      <c r="A51" s="91"/>
      <c r="B51" s="91"/>
      <c r="C51" s="91"/>
      <c r="D51" s="91"/>
      <c r="E51" s="91"/>
      <c r="F51" s="91"/>
      <c r="G51" s="92"/>
      <c r="I51" s="2"/>
      <c r="J51" s="2"/>
      <c r="K51" s="2"/>
    </row>
    <row r="52" spans="1:11" ht="14.25" customHeight="1">
      <c r="A52" s="456" t="s">
        <v>0</v>
      </c>
      <c r="B52" s="404"/>
      <c r="C52" s="404" t="s">
        <v>352</v>
      </c>
      <c r="D52" s="136" t="s">
        <v>353</v>
      </c>
      <c r="E52" s="136" t="s">
        <v>423</v>
      </c>
      <c r="F52" s="136" t="s">
        <v>424</v>
      </c>
      <c r="G52" s="137" t="s">
        <v>17</v>
      </c>
      <c r="I52" s="2"/>
      <c r="J52" s="2"/>
      <c r="K52" s="2"/>
    </row>
    <row r="53" spans="1:11" ht="17.25" customHeight="1">
      <c r="A53" s="457"/>
      <c r="B53" s="405"/>
      <c r="C53" s="405"/>
      <c r="D53" s="138">
        <v>50000</v>
      </c>
      <c r="E53" s="138">
        <v>100000</v>
      </c>
      <c r="F53" s="138">
        <v>200000</v>
      </c>
      <c r="G53" s="139">
        <v>200000</v>
      </c>
      <c r="I53" s="2"/>
      <c r="J53" s="2"/>
      <c r="K53" s="2"/>
    </row>
    <row r="54" spans="1:11" ht="18" customHeight="1" thickBot="1">
      <c r="A54" s="460" t="s">
        <v>1</v>
      </c>
      <c r="B54" s="461"/>
      <c r="C54" s="140" t="s">
        <v>18</v>
      </c>
      <c r="D54" s="141">
        <v>0.03</v>
      </c>
      <c r="E54" s="141">
        <v>0.07</v>
      </c>
      <c r="F54" s="141">
        <v>0.1</v>
      </c>
      <c r="G54" s="142">
        <v>0.12</v>
      </c>
      <c r="I54" s="2"/>
      <c r="J54" s="2"/>
      <c r="K54" s="2"/>
    </row>
    <row r="55" spans="1:11" s="15" customFormat="1" ht="18" customHeight="1">
      <c r="A55" s="470" t="s">
        <v>50</v>
      </c>
      <c r="B55" s="471"/>
      <c r="C55" s="471"/>
      <c r="D55" s="471"/>
      <c r="E55" s="471"/>
      <c r="F55" s="471"/>
      <c r="G55" s="472"/>
      <c r="I55" s="16"/>
      <c r="J55" s="16"/>
      <c r="K55" s="16"/>
    </row>
    <row r="56" spans="1:11" ht="16.5" customHeight="1" thickBot="1">
      <c r="A56" s="406" t="s">
        <v>311</v>
      </c>
      <c r="B56" s="468"/>
      <c r="C56" s="468"/>
      <c r="D56" s="468"/>
      <c r="E56" s="468"/>
      <c r="F56" s="468"/>
      <c r="G56" s="469"/>
      <c r="I56" s="2"/>
      <c r="J56" s="2"/>
      <c r="K56" s="2"/>
    </row>
    <row r="57" spans="1:12" ht="13.5" customHeight="1">
      <c r="A57" s="410" t="s">
        <v>206</v>
      </c>
      <c r="B57" s="411"/>
      <c r="C57" s="103">
        <v>6.81</v>
      </c>
      <c r="D57" s="9">
        <f aca="true" t="shared" si="4" ref="D57:D66">C57*0.97</f>
        <v>6.6057</v>
      </c>
      <c r="E57" s="9">
        <f aca="true" t="shared" si="5" ref="E57:E66">C57*0.93</f>
        <v>6.3333</v>
      </c>
      <c r="F57" s="9">
        <f aca="true" t="shared" si="6" ref="F57:F66">C57*0.9</f>
        <v>6.129</v>
      </c>
      <c r="G57" s="10">
        <f aca="true" t="shared" si="7" ref="G57:G66">C57*0.88</f>
        <v>5.9928</v>
      </c>
      <c r="I57" s="2"/>
      <c r="J57" s="2"/>
      <c r="K57" s="2"/>
      <c r="L57" s="2"/>
    </row>
    <row r="58" spans="1:12" ht="13.5" customHeight="1">
      <c r="A58" s="418" t="s">
        <v>207</v>
      </c>
      <c r="B58" s="419"/>
      <c r="C58" s="104">
        <v>9.22</v>
      </c>
      <c r="D58" s="9">
        <f t="shared" si="4"/>
        <v>8.9434</v>
      </c>
      <c r="E58" s="9">
        <f t="shared" si="5"/>
        <v>8.5746</v>
      </c>
      <c r="F58" s="9">
        <f t="shared" si="6"/>
        <v>8.298</v>
      </c>
      <c r="G58" s="10">
        <f t="shared" si="7"/>
        <v>8.1136</v>
      </c>
      <c r="I58" s="2"/>
      <c r="J58" s="7"/>
      <c r="K58" s="17"/>
      <c r="L58" s="17"/>
    </row>
    <row r="59" spans="1:12" ht="13.5" customHeight="1">
      <c r="A59" s="415" t="s">
        <v>208</v>
      </c>
      <c r="B59" s="412"/>
      <c r="C59" s="104">
        <v>10.17</v>
      </c>
      <c r="D59" s="9">
        <f t="shared" si="4"/>
        <v>9.8649</v>
      </c>
      <c r="E59" s="9">
        <f t="shared" si="5"/>
        <v>9.4581</v>
      </c>
      <c r="F59" s="9">
        <f t="shared" si="6"/>
        <v>9.153</v>
      </c>
      <c r="G59" s="10">
        <f t="shared" si="7"/>
        <v>8.9496</v>
      </c>
      <c r="I59" s="2"/>
      <c r="J59" s="11"/>
      <c r="K59" s="17"/>
      <c r="L59" s="17"/>
    </row>
    <row r="60" spans="1:12" ht="13.5" customHeight="1">
      <c r="A60" s="415" t="s">
        <v>209</v>
      </c>
      <c r="B60" s="412"/>
      <c r="C60" s="104">
        <v>12</v>
      </c>
      <c r="D60" s="9">
        <f t="shared" si="4"/>
        <v>11.64</v>
      </c>
      <c r="E60" s="9">
        <f t="shared" si="5"/>
        <v>11.16</v>
      </c>
      <c r="F60" s="9">
        <f t="shared" si="6"/>
        <v>10.8</v>
      </c>
      <c r="G60" s="10">
        <f t="shared" si="7"/>
        <v>10.56</v>
      </c>
      <c r="I60" s="2"/>
      <c r="J60" s="7"/>
      <c r="K60" s="17"/>
      <c r="L60" s="17"/>
    </row>
    <row r="61" spans="1:12" ht="13.5" customHeight="1">
      <c r="A61" s="415" t="s">
        <v>299</v>
      </c>
      <c r="B61" s="412"/>
      <c r="C61" s="104">
        <v>14.73</v>
      </c>
      <c r="D61" s="9">
        <f t="shared" si="4"/>
        <v>14.2881</v>
      </c>
      <c r="E61" s="9">
        <f t="shared" si="5"/>
        <v>13.698900000000002</v>
      </c>
      <c r="F61" s="9">
        <f t="shared" si="6"/>
        <v>13.257000000000001</v>
      </c>
      <c r="G61" s="10">
        <f t="shared" si="7"/>
        <v>12.9624</v>
      </c>
      <c r="I61" s="2"/>
      <c r="J61" s="7"/>
      <c r="K61" s="17"/>
      <c r="L61" s="17"/>
    </row>
    <row r="62" spans="1:12" ht="13.5" customHeight="1">
      <c r="A62" s="415" t="s">
        <v>210</v>
      </c>
      <c r="B62" s="412"/>
      <c r="C62" s="104">
        <v>18.3</v>
      </c>
      <c r="D62" s="9">
        <f t="shared" si="4"/>
        <v>17.751</v>
      </c>
      <c r="E62" s="9">
        <f t="shared" si="5"/>
        <v>17.019000000000002</v>
      </c>
      <c r="F62" s="9">
        <f t="shared" si="6"/>
        <v>16.470000000000002</v>
      </c>
      <c r="G62" s="10">
        <f t="shared" si="7"/>
        <v>16.104</v>
      </c>
      <c r="I62" s="2"/>
      <c r="J62" s="7"/>
      <c r="K62" s="17"/>
      <c r="L62" s="17"/>
    </row>
    <row r="63" spans="1:12" ht="13.5" customHeight="1">
      <c r="A63" s="415" t="s">
        <v>211</v>
      </c>
      <c r="B63" s="412"/>
      <c r="C63" s="104">
        <v>23.1</v>
      </c>
      <c r="D63" s="9">
        <f t="shared" si="4"/>
        <v>22.407</v>
      </c>
      <c r="E63" s="9">
        <f t="shared" si="5"/>
        <v>21.483000000000004</v>
      </c>
      <c r="F63" s="9">
        <f t="shared" si="6"/>
        <v>20.790000000000003</v>
      </c>
      <c r="G63" s="10">
        <f t="shared" si="7"/>
        <v>20.328000000000003</v>
      </c>
      <c r="I63" s="2"/>
      <c r="J63" s="7"/>
      <c r="K63" s="17"/>
      <c r="L63" s="17"/>
    </row>
    <row r="64" spans="1:12" ht="13.5" customHeight="1">
      <c r="A64" s="415" t="s">
        <v>212</v>
      </c>
      <c r="B64" s="412"/>
      <c r="C64" s="104">
        <v>25.75</v>
      </c>
      <c r="D64" s="9">
        <f t="shared" si="4"/>
        <v>24.9775</v>
      </c>
      <c r="E64" s="9">
        <f t="shared" si="5"/>
        <v>23.9475</v>
      </c>
      <c r="F64" s="9">
        <f t="shared" si="6"/>
        <v>23.175</v>
      </c>
      <c r="G64" s="10">
        <f t="shared" si="7"/>
        <v>22.66</v>
      </c>
      <c r="I64" s="2"/>
      <c r="J64" s="7"/>
      <c r="K64" s="17"/>
      <c r="L64" s="17"/>
    </row>
    <row r="65" spans="1:12" ht="13.5" customHeight="1">
      <c r="A65" s="415" t="s">
        <v>213</v>
      </c>
      <c r="B65" s="412"/>
      <c r="C65" s="104">
        <v>28</v>
      </c>
      <c r="D65" s="9">
        <f t="shared" si="4"/>
        <v>27.16</v>
      </c>
      <c r="E65" s="9">
        <f t="shared" si="5"/>
        <v>26.040000000000003</v>
      </c>
      <c r="F65" s="9">
        <f t="shared" si="6"/>
        <v>25.2</v>
      </c>
      <c r="G65" s="10">
        <f t="shared" si="7"/>
        <v>24.64</v>
      </c>
      <c r="I65" s="2"/>
      <c r="J65" s="7"/>
      <c r="K65" s="17"/>
      <c r="L65" s="17"/>
    </row>
    <row r="66" spans="1:12" ht="13.5" customHeight="1" thickBot="1">
      <c r="A66" s="450" t="s">
        <v>214</v>
      </c>
      <c r="B66" s="451"/>
      <c r="C66" s="102">
        <v>36.11</v>
      </c>
      <c r="D66" s="9">
        <f t="shared" si="4"/>
        <v>35.0267</v>
      </c>
      <c r="E66" s="9">
        <f t="shared" si="5"/>
        <v>33.582300000000004</v>
      </c>
      <c r="F66" s="9">
        <f t="shared" si="6"/>
        <v>32.499</v>
      </c>
      <c r="G66" s="10">
        <f t="shared" si="7"/>
        <v>31.776799999999998</v>
      </c>
      <c r="I66" s="2"/>
      <c r="J66" s="7"/>
      <c r="K66" s="17"/>
      <c r="L66" s="17"/>
    </row>
    <row r="67" spans="1:12" ht="15.75" customHeight="1">
      <c r="A67" s="473" t="s">
        <v>381</v>
      </c>
      <c r="B67" s="474"/>
      <c r="C67" s="474"/>
      <c r="D67" s="474"/>
      <c r="E67" s="474"/>
      <c r="F67" s="474"/>
      <c r="G67" s="474"/>
      <c r="I67" s="2"/>
      <c r="J67" s="7"/>
      <c r="K67" s="17"/>
      <c r="L67" s="17"/>
    </row>
    <row r="68" spans="1:12" ht="12" customHeight="1" thickBot="1">
      <c r="A68" s="479" t="s">
        <v>385</v>
      </c>
      <c r="B68" s="480"/>
      <c r="C68" s="480"/>
      <c r="D68" s="481"/>
      <c r="E68" s="481"/>
      <c r="F68" s="480"/>
      <c r="G68" s="480"/>
      <c r="I68" s="2"/>
      <c r="J68" s="7"/>
      <c r="K68" s="17"/>
      <c r="L68" s="17"/>
    </row>
    <row r="69" spans="1:12" ht="13.5" customHeight="1">
      <c r="A69" s="122"/>
      <c r="B69" s="122"/>
      <c r="C69" s="266"/>
      <c r="D69" s="29" t="s">
        <v>386</v>
      </c>
      <c r="E69" s="9">
        <v>1.95</v>
      </c>
      <c r="F69" s="267"/>
      <c r="G69" s="122"/>
      <c r="I69" s="2"/>
      <c r="J69" s="7"/>
      <c r="K69" s="17"/>
      <c r="L69" s="17"/>
    </row>
    <row r="70" spans="1:12" ht="13.5" customHeight="1">
      <c r="A70" s="122"/>
      <c r="B70" s="122"/>
      <c r="C70" s="266"/>
      <c r="D70" s="29" t="s">
        <v>382</v>
      </c>
      <c r="E70" s="9">
        <v>5.2</v>
      </c>
      <c r="F70" s="267"/>
      <c r="G70" s="122"/>
      <c r="I70" s="2"/>
      <c r="J70" s="7"/>
      <c r="K70" s="17"/>
      <c r="L70" s="17"/>
    </row>
    <row r="71" spans="1:12" ht="13.5" customHeight="1">
      <c r="A71" s="122"/>
      <c r="B71" s="122"/>
      <c r="C71" s="266"/>
      <c r="D71" s="29" t="s">
        <v>383</v>
      </c>
      <c r="E71" s="9">
        <v>7.8</v>
      </c>
      <c r="F71" s="267"/>
      <c r="G71" s="122"/>
      <c r="I71" s="2"/>
      <c r="J71" s="7"/>
      <c r="K71" s="17"/>
      <c r="L71" s="17"/>
    </row>
    <row r="72" spans="1:12" ht="13.5" customHeight="1">
      <c r="A72" s="122"/>
      <c r="B72" s="122"/>
      <c r="C72" s="266"/>
      <c r="D72" s="268" t="s">
        <v>384</v>
      </c>
      <c r="E72" s="269">
        <v>9.1</v>
      </c>
      <c r="F72" s="267"/>
      <c r="G72" s="122"/>
      <c r="I72" s="2"/>
      <c r="J72" s="7"/>
      <c r="K72" s="17"/>
      <c r="L72" s="17"/>
    </row>
    <row r="73" spans="1:12" ht="24" customHeight="1" thickBot="1">
      <c r="A73" s="420" t="s">
        <v>243</v>
      </c>
      <c r="B73" s="421"/>
      <c r="C73" s="421"/>
      <c r="D73" s="421"/>
      <c r="E73" s="421"/>
      <c r="F73" s="421"/>
      <c r="G73" s="422"/>
      <c r="I73" s="2"/>
      <c r="J73" s="7"/>
      <c r="K73" s="17"/>
      <c r="L73" s="17"/>
    </row>
    <row r="74" spans="1:12" ht="13.5" customHeight="1">
      <c r="A74" s="418" t="s">
        <v>300</v>
      </c>
      <c r="B74" s="419"/>
      <c r="C74" s="113">
        <v>2.28</v>
      </c>
      <c r="D74" s="9">
        <f aca="true" t="shared" si="8" ref="D74:D96">C74*0.97</f>
        <v>2.2116</v>
      </c>
      <c r="E74" s="9">
        <f aca="true" t="shared" si="9" ref="E74:E96">C74*0.93</f>
        <v>2.1204</v>
      </c>
      <c r="F74" s="9">
        <f aca="true" t="shared" si="10" ref="F74:F96">C74*0.9</f>
        <v>2.052</v>
      </c>
      <c r="G74" s="10">
        <f aca="true" t="shared" si="11" ref="G74:G96">C74*0.88</f>
        <v>2.0063999999999997</v>
      </c>
      <c r="I74" s="2"/>
      <c r="J74" s="7"/>
      <c r="K74" s="17"/>
      <c r="L74" s="17"/>
    </row>
    <row r="75" spans="1:12" ht="13.5" customHeight="1">
      <c r="A75" s="418" t="s">
        <v>301</v>
      </c>
      <c r="B75" s="419"/>
      <c r="C75" s="114">
        <v>4.24</v>
      </c>
      <c r="D75" s="9">
        <f t="shared" si="8"/>
        <v>4.1128</v>
      </c>
      <c r="E75" s="9">
        <f t="shared" si="9"/>
        <v>3.9432000000000005</v>
      </c>
      <c r="F75" s="9">
        <f t="shared" si="10"/>
        <v>3.8160000000000003</v>
      </c>
      <c r="G75" s="10">
        <f t="shared" si="11"/>
        <v>3.7312000000000003</v>
      </c>
      <c r="I75" s="2"/>
      <c r="J75" s="7"/>
      <c r="K75" s="17"/>
      <c r="L75" s="17"/>
    </row>
    <row r="76" spans="1:12" ht="13.5" customHeight="1">
      <c r="A76" s="418" t="s">
        <v>302</v>
      </c>
      <c r="B76" s="419"/>
      <c r="C76" s="114">
        <v>5.75</v>
      </c>
      <c r="D76" s="9">
        <f t="shared" si="8"/>
        <v>5.5775</v>
      </c>
      <c r="E76" s="9">
        <f t="shared" si="9"/>
        <v>5.3475</v>
      </c>
      <c r="F76" s="9">
        <f t="shared" si="10"/>
        <v>5.175</v>
      </c>
      <c r="G76" s="10">
        <f t="shared" si="11"/>
        <v>5.06</v>
      </c>
      <c r="I76" s="2"/>
      <c r="J76" s="7"/>
      <c r="K76" s="17"/>
      <c r="L76" s="17"/>
    </row>
    <row r="77" spans="1:12" ht="13.5" customHeight="1">
      <c r="A77" s="418" t="s">
        <v>303</v>
      </c>
      <c r="B77" s="419"/>
      <c r="C77" s="114">
        <v>8.09</v>
      </c>
      <c r="D77" s="9">
        <f t="shared" si="8"/>
        <v>7.8473</v>
      </c>
      <c r="E77" s="9">
        <f t="shared" si="9"/>
        <v>7.5237</v>
      </c>
      <c r="F77" s="9">
        <f t="shared" si="10"/>
        <v>7.281</v>
      </c>
      <c r="G77" s="10">
        <f t="shared" si="11"/>
        <v>7.1192</v>
      </c>
      <c r="I77" s="2"/>
      <c r="J77" s="7"/>
      <c r="K77" s="17"/>
      <c r="L77" s="17"/>
    </row>
    <row r="78" spans="1:12" ht="13.5" customHeight="1">
      <c r="A78" s="418" t="s">
        <v>304</v>
      </c>
      <c r="B78" s="419"/>
      <c r="C78" s="114">
        <v>10.36</v>
      </c>
      <c r="D78" s="9">
        <f t="shared" si="8"/>
        <v>10.049199999999999</v>
      </c>
      <c r="E78" s="9">
        <f t="shared" si="9"/>
        <v>9.6348</v>
      </c>
      <c r="F78" s="9">
        <f t="shared" si="10"/>
        <v>9.324</v>
      </c>
      <c r="G78" s="10">
        <f t="shared" si="11"/>
        <v>9.1168</v>
      </c>
      <c r="I78" s="2"/>
      <c r="J78" s="7"/>
      <c r="K78" s="17"/>
      <c r="L78" s="17"/>
    </row>
    <row r="79" spans="1:12" ht="13.5" customHeight="1">
      <c r="A79" s="462" t="s">
        <v>305</v>
      </c>
      <c r="B79" s="463"/>
      <c r="C79" s="114">
        <v>14.18</v>
      </c>
      <c r="D79" s="9">
        <f t="shared" si="8"/>
        <v>13.7546</v>
      </c>
      <c r="E79" s="9">
        <f t="shared" si="9"/>
        <v>13.1874</v>
      </c>
      <c r="F79" s="9">
        <f t="shared" si="10"/>
        <v>12.762</v>
      </c>
      <c r="G79" s="10">
        <f t="shared" si="11"/>
        <v>12.4784</v>
      </c>
      <c r="I79" s="2"/>
      <c r="J79" s="7"/>
      <c r="K79" s="17"/>
      <c r="L79" s="17"/>
    </row>
    <row r="80" spans="1:12" ht="13.5" customHeight="1">
      <c r="A80" s="462" t="s">
        <v>306</v>
      </c>
      <c r="B80" s="463"/>
      <c r="C80" s="114">
        <v>17.38</v>
      </c>
      <c r="D80" s="9">
        <f t="shared" si="8"/>
        <v>16.8586</v>
      </c>
      <c r="E80" s="9">
        <f t="shared" si="9"/>
        <v>16.1634</v>
      </c>
      <c r="F80" s="9">
        <f t="shared" si="10"/>
        <v>15.642</v>
      </c>
      <c r="G80" s="10">
        <f t="shared" si="11"/>
        <v>15.2944</v>
      </c>
      <c r="I80" s="2"/>
      <c r="J80" s="7"/>
      <c r="K80" s="17"/>
      <c r="L80" s="17"/>
    </row>
    <row r="81" spans="1:12" ht="13.5" customHeight="1">
      <c r="A81" s="416" t="s">
        <v>307</v>
      </c>
      <c r="B81" s="417"/>
      <c r="C81" s="114">
        <v>28.54</v>
      </c>
      <c r="D81" s="9">
        <f t="shared" si="8"/>
        <v>27.683799999999998</v>
      </c>
      <c r="E81" s="9">
        <f t="shared" si="9"/>
        <v>26.5422</v>
      </c>
      <c r="F81" s="9">
        <f t="shared" si="10"/>
        <v>25.686</v>
      </c>
      <c r="G81" s="10">
        <f t="shared" si="11"/>
        <v>25.115199999999998</v>
      </c>
      <c r="I81" s="2"/>
      <c r="J81" s="7"/>
      <c r="K81" s="17"/>
      <c r="L81" s="17"/>
    </row>
    <row r="82" spans="1:12" ht="13.5" customHeight="1">
      <c r="A82" s="416" t="s">
        <v>308</v>
      </c>
      <c r="B82" s="417"/>
      <c r="C82" s="114">
        <v>35.29</v>
      </c>
      <c r="D82" s="9">
        <f t="shared" si="8"/>
        <v>34.2313</v>
      </c>
      <c r="E82" s="9">
        <f t="shared" si="9"/>
        <v>32.8197</v>
      </c>
      <c r="F82" s="9">
        <f t="shared" si="10"/>
        <v>31.761</v>
      </c>
      <c r="G82" s="10">
        <f t="shared" si="11"/>
        <v>31.0552</v>
      </c>
      <c r="I82" s="2"/>
      <c r="J82" s="7"/>
      <c r="K82" s="17"/>
      <c r="L82" s="17"/>
    </row>
    <row r="83" spans="1:12" ht="13.5" customHeight="1">
      <c r="A83" s="416" t="s">
        <v>224</v>
      </c>
      <c r="B83" s="417"/>
      <c r="C83" s="114">
        <v>48.75</v>
      </c>
      <c r="D83" s="9">
        <f t="shared" si="8"/>
        <v>47.2875</v>
      </c>
      <c r="E83" s="9">
        <f t="shared" si="9"/>
        <v>45.337500000000006</v>
      </c>
      <c r="F83" s="9">
        <f t="shared" si="10"/>
        <v>43.875</v>
      </c>
      <c r="G83" s="10">
        <f t="shared" si="11"/>
        <v>42.9</v>
      </c>
      <c r="I83" s="2"/>
      <c r="J83" s="7"/>
      <c r="K83" s="17"/>
      <c r="L83" s="17"/>
    </row>
    <row r="84" spans="1:12" ht="13.5" customHeight="1">
      <c r="A84" s="416" t="s">
        <v>225</v>
      </c>
      <c r="B84" s="417"/>
      <c r="C84" s="114">
        <v>68.63</v>
      </c>
      <c r="D84" s="9">
        <f t="shared" si="8"/>
        <v>66.57109999999999</v>
      </c>
      <c r="E84" s="9">
        <f t="shared" si="9"/>
        <v>63.8259</v>
      </c>
      <c r="F84" s="9">
        <f t="shared" si="10"/>
        <v>61.766999999999996</v>
      </c>
      <c r="G84" s="10">
        <f t="shared" si="11"/>
        <v>60.3944</v>
      </c>
      <c r="I84" s="2"/>
      <c r="J84" s="7"/>
      <c r="K84" s="17"/>
      <c r="L84" s="17"/>
    </row>
    <row r="85" spans="1:12" ht="13.5" customHeight="1">
      <c r="A85" s="416" t="s">
        <v>226</v>
      </c>
      <c r="B85" s="417"/>
      <c r="C85" s="114">
        <v>99.24</v>
      </c>
      <c r="D85" s="9">
        <f t="shared" si="8"/>
        <v>96.2628</v>
      </c>
      <c r="E85" s="9">
        <f t="shared" si="9"/>
        <v>92.2932</v>
      </c>
      <c r="F85" s="9">
        <f t="shared" si="10"/>
        <v>89.316</v>
      </c>
      <c r="G85" s="10">
        <f t="shared" si="11"/>
        <v>87.3312</v>
      </c>
      <c r="I85" s="2"/>
      <c r="J85" s="7"/>
      <c r="K85" s="17"/>
      <c r="L85" s="17"/>
    </row>
    <row r="86" spans="1:12" ht="13.5" customHeight="1">
      <c r="A86" s="416" t="s">
        <v>227</v>
      </c>
      <c r="B86" s="417"/>
      <c r="C86" s="114">
        <v>125.2</v>
      </c>
      <c r="D86" s="9">
        <f t="shared" si="8"/>
        <v>121.444</v>
      </c>
      <c r="E86" s="9">
        <f t="shared" si="9"/>
        <v>116.436</v>
      </c>
      <c r="F86" s="9">
        <f t="shared" si="10"/>
        <v>112.68</v>
      </c>
      <c r="G86" s="10">
        <f t="shared" si="11"/>
        <v>110.176</v>
      </c>
      <c r="I86" s="2"/>
      <c r="J86" s="7"/>
      <c r="K86" s="17"/>
      <c r="L86" s="17"/>
    </row>
    <row r="87" spans="1:12" ht="13.5" customHeight="1" thickBot="1">
      <c r="A87" s="464" t="s">
        <v>228</v>
      </c>
      <c r="B87" s="465"/>
      <c r="C87" s="115">
        <v>212.66</v>
      </c>
      <c r="D87" s="9">
        <f t="shared" si="8"/>
        <v>206.28019999999998</v>
      </c>
      <c r="E87" s="9">
        <f t="shared" si="9"/>
        <v>197.7738</v>
      </c>
      <c r="F87" s="9">
        <f t="shared" si="10"/>
        <v>191.394</v>
      </c>
      <c r="G87" s="10">
        <f t="shared" si="11"/>
        <v>187.14079999999998</v>
      </c>
      <c r="I87" s="2"/>
      <c r="J87" s="7"/>
      <c r="K87" s="17"/>
      <c r="L87" s="17"/>
    </row>
    <row r="88" spans="1:12" ht="24" customHeight="1" thickBot="1">
      <c r="A88" s="407" t="s">
        <v>351</v>
      </c>
      <c r="B88" s="408"/>
      <c r="C88" s="476"/>
      <c r="D88" s="476"/>
      <c r="E88" s="476"/>
      <c r="F88" s="476"/>
      <c r="G88" s="477"/>
      <c r="I88" s="2"/>
      <c r="J88" s="7"/>
      <c r="K88" s="17"/>
      <c r="L88" s="17"/>
    </row>
    <row r="89" spans="1:12" ht="13.5" customHeight="1">
      <c r="A89" s="458" t="s">
        <v>343</v>
      </c>
      <c r="B89" s="482"/>
      <c r="C89" s="116">
        <v>3.71</v>
      </c>
      <c r="D89" s="5">
        <f t="shared" si="8"/>
        <v>3.5987</v>
      </c>
      <c r="E89" s="5">
        <f t="shared" si="9"/>
        <v>3.4503000000000004</v>
      </c>
      <c r="F89" s="5">
        <f t="shared" si="10"/>
        <v>3.339</v>
      </c>
      <c r="G89" s="6">
        <f t="shared" si="11"/>
        <v>3.2648</v>
      </c>
      <c r="I89" s="2"/>
      <c r="J89" s="7"/>
      <c r="K89" s="17"/>
      <c r="L89" s="17"/>
    </row>
    <row r="90" spans="1:12" ht="13.5" customHeight="1">
      <c r="A90" s="452" t="s">
        <v>344</v>
      </c>
      <c r="B90" s="478"/>
      <c r="C90" s="117">
        <v>6.79</v>
      </c>
      <c r="D90" s="9">
        <f t="shared" si="8"/>
        <v>6.5863</v>
      </c>
      <c r="E90" s="9">
        <f t="shared" si="9"/>
        <v>6.3147</v>
      </c>
      <c r="F90" s="9">
        <f t="shared" si="10"/>
        <v>6.111</v>
      </c>
      <c r="G90" s="10">
        <f t="shared" si="11"/>
        <v>5.9752</v>
      </c>
      <c r="I90" s="2"/>
      <c r="J90" s="7"/>
      <c r="K90" s="17"/>
      <c r="L90" s="17"/>
    </row>
    <row r="91" spans="1:12" ht="13.5" customHeight="1">
      <c r="A91" s="452" t="s">
        <v>345</v>
      </c>
      <c r="B91" s="478"/>
      <c r="C91" s="117">
        <v>7.88</v>
      </c>
      <c r="D91" s="9">
        <f t="shared" si="8"/>
        <v>7.643599999999999</v>
      </c>
      <c r="E91" s="9">
        <f t="shared" si="9"/>
        <v>7.3284</v>
      </c>
      <c r="F91" s="9">
        <f t="shared" si="10"/>
        <v>7.092</v>
      </c>
      <c r="G91" s="10">
        <f t="shared" si="11"/>
        <v>6.9344</v>
      </c>
      <c r="I91" s="2"/>
      <c r="J91" s="7"/>
      <c r="K91" s="17"/>
      <c r="L91" s="17"/>
    </row>
    <row r="92" spans="1:12" ht="13.5" customHeight="1">
      <c r="A92" s="452" t="s">
        <v>346</v>
      </c>
      <c r="B92" s="478"/>
      <c r="C92" s="117">
        <v>10.21</v>
      </c>
      <c r="D92" s="9">
        <f t="shared" si="8"/>
        <v>9.9037</v>
      </c>
      <c r="E92" s="9">
        <f t="shared" si="9"/>
        <v>9.495300000000002</v>
      </c>
      <c r="F92" s="9">
        <f t="shared" si="10"/>
        <v>9.189000000000002</v>
      </c>
      <c r="G92" s="10">
        <f t="shared" si="11"/>
        <v>8.984800000000002</v>
      </c>
      <c r="I92" s="2"/>
      <c r="J92" s="7"/>
      <c r="K92" s="17"/>
      <c r="L92" s="17"/>
    </row>
    <row r="93" spans="1:12" ht="13.5" customHeight="1">
      <c r="A93" s="452" t="s">
        <v>347</v>
      </c>
      <c r="B93" s="478"/>
      <c r="C93" s="117">
        <v>14.21</v>
      </c>
      <c r="D93" s="9">
        <f t="shared" si="8"/>
        <v>13.7837</v>
      </c>
      <c r="E93" s="9">
        <f t="shared" si="9"/>
        <v>13.215300000000001</v>
      </c>
      <c r="F93" s="9">
        <f t="shared" si="10"/>
        <v>12.789000000000001</v>
      </c>
      <c r="G93" s="10">
        <f t="shared" si="11"/>
        <v>12.504800000000001</v>
      </c>
      <c r="I93" s="2"/>
      <c r="J93" s="7"/>
      <c r="K93" s="17"/>
      <c r="L93" s="17"/>
    </row>
    <row r="94" spans="1:12" ht="13.5" customHeight="1">
      <c r="A94" s="452" t="s">
        <v>348</v>
      </c>
      <c r="B94" s="478"/>
      <c r="C94" s="117">
        <v>16.6</v>
      </c>
      <c r="D94" s="9">
        <f t="shared" si="8"/>
        <v>16.102</v>
      </c>
      <c r="E94" s="9">
        <f t="shared" si="9"/>
        <v>15.438000000000002</v>
      </c>
      <c r="F94" s="9">
        <f t="shared" si="10"/>
        <v>14.940000000000001</v>
      </c>
      <c r="G94" s="10">
        <f t="shared" si="11"/>
        <v>14.608</v>
      </c>
      <c r="I94" s="2"/>
      <c r="J94" s="7"/>
      <c r="K94" s="17"/>
      <c r="L94" s="17"/>
    </row>
    <row r="95" spans="1:12" ht="13.5" customHeight="1">
      <c r="A95" s="416" t="s">
        <v>349</v>
      </c>
      <c r="B95" s="475"/>
      <c r="C95" s="117">
        <v>23.81</v>
      </c>
      <c r="D95" s="9">
        <f t="shared" si="8"/>
        <v>23.095699999999997</v>
      </c>
      <c r="E95" s="9">
        <f t="shared" si="9"/>
        <v>22.1433</v>
      </c>
      <c r="F95" s="9">
        <f t="shared" si="10"/>
        <v>21.429</v>
      </c>
      <c r="G95" s="10">
        <f t="shared" si="11"/>
        <v>20.9528</v>
      </c>
      <c r="I95" s="2"/>
      <c r="J95" s="7"/>
      <c r="K95" s="17"/>
      <c r="L95" s="17"/>
    </row>
    <row r="96" spans="1:12" ht="13.5" customHeight="1" thickBot="1">
      <c r="A96" s="416" t="s">
        <v>350</v>
      </c>
      <c r="B96" s="475"/>
      <c r="C96" s="117">
        <v>37.31</v>
      </c>
      <c r="D96" s="12">
        <f t="shared" si="8"/>
        <v>36.1907</v>
      </c>
      <c r="E96" s="12">
        <f t="shared" si="9"/>
        <v>34.6983</v>
      </c>
      <c r="F96" s="12">
        <f t="shared" si="10"/>
        <v>33.579</v>
      </c>
      <c r="G96" s="13">
        <f t="shared" si="11"/>
        <v>32.8328</v>
      </c>
      <c r="I96" s="2"/>
      <c r="J96" s="7"/>
      <c r="K96" s="17"/>
      <c r="L96" s="17"/>
    </row>
    <row r="97" spans="1:12" s="146" customFormat="1" ht="18" customHeight="1" thickBot="1">
      <c r="A97" s="144" t="s">
        <v>366</v>
      </c>
      <c r="B97" s="143"/>
      <c r="C97" s="143"/>
      <c r="D97" s="262"/>
      <c r="E97" s="263"/>
      <c r="F97" s="145"/>
      <c r="G97" s="145"/>
      <c r="I97" s="26"/>
      <c r="J97" s="147"/>
      <c r="K97" s="148"/>
      <c r="L97" s="148"/>
    </row>
    <row r="98" spans="1:12" ht="13.5" customHeight="1">
      <c r="A98" s="444" t="s">
        <v>5</v>
      </c>
      <c r="B98" s="445"/>
      <c r="C98" s="448" t="s">
        <v>360</v>
      </c>
      <c r="D98" s="423" t="s">
        <v>361</v>
      </c>
      <c r="E98" s="442" t="s">
        <v>362</v>
      </c>
      <c r="F98" s="45"/>
      <c r="G98" s="45"/>
      <c r="I98" s="2"/>
      <c r="J98" s="7"/>
      <c r="K98" s="17"/>
      <c r="L98" s="17"/>
    </row>
    <row r="99" spans="1:12" ht="13.5" customHeight="1" thickBot="1">
      <c r="A99" s="446"/>
      <c r="B99" s="447"/>
      <c r="C99" s="449"/>
      <c r="D99" s="424"/>
      <c r="E99" s="443"/>
      <c r="F99" s="45"/>
      <c r="G99" s="45"/>
      <c r="I99" s="2"/>
      <c r="J99" s="7"/>
      <c r="K99" s="17"/>
      <c r="L99" s="17"/>
    </row>
    <row r="100" spans="1:12" ht="13.5" customHeight="1">
      <c r="A100" s="439" t="s">
        <v>229</v>
      </c>
      <c r="B100" s="440"/>
      <c r="C100" s="93" t="s">
        <v>231</v>
      </c>
      <c r="D100" s="94">
        <v>52</v>
      </c>
      <c r="E100" s="95">
        <f aca="true" t="shared" si="12" ref="E100:E106">D100*0.95</f>
        <v>49.4</v>
      </c>
      <c r="F100" s="45"/>
      <c r="G100" s="45"/>
      <c r="I100" s="2"/>
      <c r="J100" s="7"/>
      <c r="K100" s="17"/>
      <c r="L100" s="17"/>
    </row>
    <row r="101" spans="1:12" ht="13.5" customHeight="1">
      <c r="A101" s="436" t="s">
        <v>43</v>
      </c>
      <c r="B101" s="437"/>
      <c r="C101" s="96" t="s">
        <v>230</v>
      </c>
      <c r="D101" s="97">
        <v>70</v>
      </c>
      <c r="E101" s="105">
        <f t="shared" si="12"/>
        <v>66.5</v>
      </c>
      <c r="F101" s="55"/>
      <c r="G101" s="55"/>
      <c r="H101" s="56"/>
      <c r="I101" s="57"/>
      <c r="J101" s="58"/>
      <c r="K101" s="59"/>
      <c r="L101" s="59"/>
    </row>
    <row r="102" spans="1:12" ht="13.5" customHeight="1">
      <c r="A102" s="436" t="s">
        <v>44</v>
      </c>
      <c r="B102" s="437"/>
      <c r="C102" s="98" t="s">
        <v>46</v>
      </c>
      <c r="D102" s="99">
        <v>96</v>
      </c>
      <c r="E102" s="105">
        <f t="shared" si="12"/>
        <v>91.19999999999999</v>
      </c>
      <c r="F102" s="54"/>
      <c r="G102" s="45"/>
      <c r="I102" s="2"/>
      <c r="J102" s="7"/>
      <c r="K102" s="17"/>
      <c r="L102" s="17"/>
    </row>
    <row r="103" spans="1:12" ht="13.5" customHeight="1" thickBot="1">
      <c r="A103" s="434" t="s">
        <v>45</v>
      </c>
      <c r="B103" s="438"/>
      <c r="C103" s="100" t="s">
        <v>47</v>
      </c>
      <c r="D103" s="101">
        <v>134</v>
      </c>
      <c r="E103" s="106">
        <f t="shared" si="12"/>
        <v>127.3</v>
      </c>
      <c r="I103" s="2"/>
      <c r="J103" s="7"/>
      <c r="K103" s="17"/>
      <c r="L103" s="17"/>
    </row>
    <row r="104" spans="1:12" ht="13.5" customHeight="1">
      <c r="A104" s="439" t="s">
        <v>161</v>
      </c>
      <c r="B104" s="440"/>
      <c r="C104" s="93" t="s">
        <v>162</v>
      </c>
      <c r="D104" s="94">
        <v>95</v>
      </c>
      <c r="E104" s="95">
        <f t="shared" si="12"/>
        <v>90.25</v>
      </c>
      <c r="F104" s="123"/>
      <c r="G104" s="123"/>
      <c r="H104" s="123"/>
      <c r="I104" s="123"/>
      <c r="J104" s="7"/>
      <c r="K104" s="17"/>
      <c r="L104" s="17"/>
    </row>
    <row r="105" spans="1:12" ht="13.5" customHeight="1">
      <c r="A105" s="436" t="s">
        <v>161</v>
      </c>
      <c r="B105" s="441"/>
      <c r="C105" s="98" t="s">
        <v>46</v>
      </c>
      <c r="D105" s="99">
        <v>123</v>
      </c>
      <c r="E105" s="105">
        <f t="shared" si="12"/>
        <v>116.85</v>
      </c>
      <c r="F105" s="45"/>
      <c r="G105" s="45"/>
      <c r="I105" s="2"/>
      <c r="J105" s="7"/>
      <c r="K105" s="17"/>
      <c r="L105" s="17"/>
    </row>
    <row r="106" spans="1:12" ht="13.5" customHeight="1" thickBot="1">
      <c r="A106" s="434" t="s">
        <v>161</v>
      </c>
      <c r="B106" s="435"/>
      <c r="C106" s="107" t="s">
        <v>47</v>
      </c>
      <c r="D106" s="108">
        <v>129</v>
      </c>
      <c r="E106" s="109">
        <f t="shared" si="12"/>
        <v>122.55</v>
      </c>
      <c r="F106" s="45"/>
      <c r="G106" s="45"/>
      <c r="I106" s="2"/>
      <c r="J106" s="7"/>
      <c r="K106" s="17"/>
      <c r="L106" s="17"/>
    </row>
    <row r="107" spans="1:12" ht="13.5" customHeight="1">
      <c r="A107" s="124"/>
      <c r="B107" s="124"/>
      <c r="C107" s="125"/>
      <c r="D107" s="126"/>
      <c r="E107" s="126"/>
      <c r="F107" s="45"/>
      <c r="G107" s="45"/>
      <c r="I107" s="2"/>
      <c r="J107" s="7"/>
      <c r="K107" s="17"/>
      <c r="L107" s="17"/>
    </row>
    <row r="108" spans="1:12" ht="13.5" customHeight="1">
      <c r="A108" s="48"/>
      <c r="B108" s="48"/>
      <c r="C108" s="47"/>
      <c r="D108" s="45"/>
      <c r="E108" s="45"/>
      <c r="F108" s="45"/>
      <c r="G108" s="63"/>
      <c r="I108" s="2"/>
      <c r="J108" s="7"/>
      <c r="K108" s="17"/>
      <c r="L108" s="17"/>
    </row>
    <row r="109" spans="1:12" ht="13.5" customHeight="1">
      <c r="A109" s="48"/>
      <c r="B109" s="48"/>
      <c r="C109" s="47"/>
      <c r="D109" s="45"/>
      <c r="E109" s="45"/>
      <c r="F109" s="45"/>
      <c r="G109" s="45"/>
      <c r="I109" s="2"/>
      <c r="J109" s="7"/>
      <c r="K109" s="17"/>
      <c r="L109" s="17"/>
    </row>
    <row r="110" spans="1:11" ht="12.75" customHeight="1">
      <c r="A110" s="46"/>
      <c r="B110" s="46"/>
      <c r="C110" s="47"/>
      <c r="D110" s="47"/>
      <c r="E110" s="47"/>
      <c r="F110" s="47"/>
      <c r="G110" s="63" t="s">
        <v>42</v>
      </c>
      <c r="I110" s="2"/>
      <c r="J110" s="2"/>
      <c r="K110" s="2"/>
    </row>
    <row r="111" spans="7:11" ht="18" customHeight="1">
      <c r="G111" s="18"/>
      <c r="I111" s="2"/>
      <c r="J111" s="2"/>
      <c r="K111" s="2"/>
    </row>
    <row r="112" spans="9:11" ht="32.25" customHeight="1">
      <c r="I112" s="2"/>
      <c r="J112" s="2"/>
      <c r="K112" s="2"/>
    </row>
    <row r="113" spans="9:11" ht="21.75" customHeight="1">
      <c r="I113" s="2"/>
      <c r="J113" s="2"/>
      <c r="K113" s="2"/>
    </row>
    <row r="114" spans="9:11" ht="24.75" customHeight="1">
      <c r="I114" s="2"/>
      <c r="J114" s="2"/>
      <c r="K114" s="2"/>
    </row>
    <row r="115" spans="9:12" ht="12.75" customHeight="1">
      <c r="I115" s="2"/>
      <c r="J115" s="19"/>
      <c r="K115" s="17"/>
      <c r="L115" s="17"/>
    </row>
    <row r="116" spans="9:12" ht="12.75" customHeight="1">
      <c r="I116" s="2"/>
      <c r="J116" s="19"/>
      <c r="K116" s="17"/>
      <c r="L116" s="17"/>
    </row>
    <row r="117" spans="9:12" ht="12.75" customHeight="1">
      <c r="I117" s="2"/>
      <c r="J117" s="19"/>
      <c r="K117" s="17"/>
      <c r="L117" s="17"/>
    </row>
    <row r="118" spans="9:12" ht="12.75" customHeight="1">
      <c r="I118" s="2"/>
      <c r="J118" s="19"/>
      <c r="K118" s="17"/>
      <c r="L118" s="17"/>
    </row>
    <row r="119" spans="9:12" ht="12.75" customHeight="1">
      <c r="I119" s="2"/>
      <c r="J119" s="19"/>
      <c r="K119" s="17"/>
      <c r="L119" s="17"/>
    </row>
    <row r="120" spans="9:12" ht="12.75" customHeight="1">
      <c r="I120" s="2"/>
      <c r="J120" s="19"/>
      <c r="K120" s="17"/>
      <c r="L120" s="17"/>
    </row>
    <row r="121" spans="9:12" ht="12.75" customHeight="1">
      <c r="I121" s="2"/>
      <c r="J121" s="19"/>
      <c r="K121" s="17"/>
      <c r="L121" s="17"/>
    </row>
    <row r="122" spans="9:12" ht="12.75" customHeight="1">
      <c r="I122" s="2"/>
      <c r="J122" s="19"/>
      <c r="K122" s="17"/>
      <c r="L122" s="17"/>
    </row>
    <row r="123" spans="9:12" ht="12.75" customHeight="1">
      <c r="I123" s="2"/>
      <c r="J123" s="19"/>
      <c r="K123" s="17"/>
      <c r="L123" s="17"/>
    </row>
    <row r="124" spans="9:12" ht="12.75" customHeight="1">
      <c r="I124" s="2"/>
      <c r="J124" s="19"/>
      <c r="K124" s="17"/>
      <c r="L124" s="17"/>
    </row>
    <row r="125" s="2" customFormat="1" ht="24" customHeight="1"/>
    <row r="126" spans="9:12" ht="12.75" customHeight="1">
      <c r="I126" s="2"/>
      <c r="J126" s="20"/>
      <c r="K126" s="17"/>
      <c r="L126" s="17"/>
    </row>
    <row r="127" spans="9:12" ht="12.75" customHeight="1">
      <c r="I127" s="2"/>
      <c r="J127" s="11"/>
      <c r="K127" s="17"/>
      <c r="L127" s="17"/>
    </row>
    <row r="128" spans="9:12" ht="12.75" customHeight="1">
      <c r="I128" s="2"/>
      <c r="J128" s="11"/>
      <c r="K128" s="17"/>
      <c r="L128" s="17"/>
    </row>
    <row r="129" spans="9:12" ht="12.75" customHeight="1">
      <c r="I129" s="2"/>
      <c r="J129" s="11"/>
      <c r="K129" s="17"/>
      <c r="L129" s="17"/>
    </row>
    <row r="130" spans="9:12" ht="12.75" customHeight="1">
      <c r="I130" s="2"/>
      <c r="J130" s="11"/>
      <c r="K130" s="17"/>
      <c r="L130" s="17"/>
    </row>
    <row r="131" spans="9:12" ht="12.75" customHeight="1">
      <c r="I131" s="2"/>
      <c r="J131" s="11"/>
      <c r="K131" s="17"/>
      <c r="L131" s="17"/>
    </row>
    <row r="132" spans="9:12" ht="12.75" customHeight="1">
      <c r="I132" s="2"/>
      <c r="J132" s="11"/>
      <c r="K132" s="17"/>
      <c r="L132" s="17"/>
    </row>
    <row r="133" spans="9:12" ht="12.75" customHeight="1">
      <c r="I133" s="2"/>
      <c r="J133" s="11"/>
      <c r="K133" s="17"/>
      <c r="L133" s="17"/>
    </row>
    <row r="134" spans="9:12" ht="12.75" customHeight="1">
      <c r="I134" s="2"/>
      <c r="J134" s="11"/>
      <c r="K134" s="17"/>
      <c r="L134" s="17"/>
    </row>
    <row r="135" spans="9:12" ht="12.75" customHeight="1">
      <c r="I135" s="2"/>
      <c r="J135" s="11"/>
      <c r="K135" s="17"/>
      <c r="L135" s="17"/>
    </row>
    <row r="136" spans="9:12" ht="12.75" customHeight="1">
      <c r="I136" s="2"/>
      <c r="J136" s="11"/>
      <c r="K136" s="17"/>
      <c r="L136" s="17"/>
    </row>
    <row r="137" spans="9:12" ht="12.75" customHeight="1">
      <c r="I137" s="2"/>
      <c r="J137" s="11"/>
      <c r="K137" s="17"/>
      <c r="L137" s="17"/>
    </row>
    <row r="138" spans="9:12" ht="12.75" customHeight="1">
      <c r="I138" s="2"/>
      <c r="J138" s="11"/>
      <c r="K138" s="17"/>
      <c r="L138" s="17"/>
    </row>
    <row r="139" spans="9:12" ht="12.75" customHeight="1">
      <c r="I139" s="2"/>
      <c r="J139" s="11"/>
      <c r="K139" s="17"/>
      <c r="L139" s="17"/>
    </row>
    <row r="140" spans="9:11" ht="12.75" customHeight="1">
      <c r="I140" s="2"/>
      <c r="J140" s="21"/>
      <c r="K140" s="17"/>
    </row>
    <row r="141" spans="9:11" ht="18" customHeight="1">
      <c r="I141" s="2"/>
      <c r="J141" s="21"/>
      <c r="K141" s="17"/>
    </row>
    <row r="142" spans="9:11" ht="11.25" customHeight="1">
      <c r="I142" s="2"/>
      <c r="J142" s="21"/>
      <c r="K142" s="17"/>
    </row>
    <row r="143" spans="9:11" ht="15" customHeight="1">
      <c r="I143" s="2"/>
      <c r="J143" s="21"/>
      <c r="K143" s="17"/>
    </row>
    <row r="144" spans="9:14" ht="44.25" customHeight="1">
      <c r="I144" s="2"/>
      <c r="J144" s="22"/>
      <c r="K144" s="23"/>
      <c r="L144" s="24"/>
      <c r="M144" s="22"/>
      <c r="N144" s="23"/>
    </row>
    <row r="145" spans="9:14" ht="12.75" customHeight="1">
      <c r="I145" s="2"/>
      <c r="J145" s="22"/>
      <c r="K145" s="23"/>
      <c r="L145" s="24"/>
      <c r="M145" s="25"/>
      <c r="N145" s="23"/>
    </row>
    <row r="146" spans="9:14" ht="12.75" customHeight="1">
      <c r="I146" s="2"/>
      <c r="J146" s="22"/>
      <c r="K146" s="23"/>
      <c r="L146" s="22"/>
      <c r="M146" s="22"/>
      <c r="N146" s="23"/>
    </row>
    <row r="147" spans="9:14" ht="12.75" customHeight="1">
      <c r="I147" s="2"/>
      <c r="J147" s="22"/>
      <c r="K147" s="23"/>
      <c r="L147" s="22"/>
      <c r="M147" s="22"/>
      <c r="N147" s="23"/>
    </row>
    <row r="148" spans="9:14" ht="12.75" customHeight="1">
      <c r="I148" s="2"/>
      <c r="J148" s="22"/>
      <c r="K148" s="23"/>
      <c r="L148" s="22"/>
      <c r="M148" s="25"/>
      <c r="N148" s="23"/>
    </row>
    <row r="149" spans="9:14" ht="12.75" customHeight="1">
      <c r="I149" s="2"/>
      <c r="J149" s="22"/>
      <c r="K149" s="23"/>
      <c r="L149" s="22"/>
      <c r="M149" s="22"/>
      <c r="N149" s="23"/>
    </row>
    <row r="150" spans="9:14" ht="23.25" customHeight="1">
      <c r="I150" s="2"/>
      <c r="J150" s="22"/>
      <c r="K150" s="23"/>
      <c r="L150" s="22"/>
      <c r="M150" s="22"/>
      <c r="N150" s="23"/>
    </row>
    <row r="151" spans="9:14" ht="12.75">
      <c r="I151" s="2"/>
      <c r="J151" s="22"/>
      <c r="K151" s="23"/>
      <c r="L151" s="22"/>
      <c r="M151" s="25"/>
      <c r="N151" s="23"/>
    </row>
    <row r="152" spans="9:14" ht="12.75" customHeight="1">
      <c r="I152" s="2"/>
      <c r="J152" s="22"/>
      <c r="K152" s="23"/>
      <c r="L152" s="22"/>
      <c r="M152" s="22"/>
      <c r="N152" s="23"/>
    </row>
    <row r="153" spans="9:14" ht="12.75" customHeight="1">
      <c r="I153" s="2"/>
      <c r="J153" s="22"/>
      <c r="K153" s="23"/>
      <c r="L153" s="22"/>
      <c r="M153" s="22"/>
      <c r="N153" s="23"/>
    </row>
    <row r="154" spans="9:14" ht="12.75" customHeight="1">
      <c r="I154" s="2"/>
      <c r="J154" s="2"/>
      <c r="K154" s="23"/>
      <c r="L154" s="2"/>
      <c r="M154" s="25"/>
      <c r="N154" s="23"/>
    </row>
    <row r="155" spans="9:14" ht="12.75" customHeight="1">
      <c r="I155" s="2"/>
      <c r="J155" s="2"/>
      <c r="K155" s="23"/>
      <c r="L155" s="2"/>
      <c r="M155" s="22"/>
      <c r="N155" s="23"/>
    </row>
    <row r="156" spans="9:14" ht="12.75" customHeight="1">
      <c r="I156" s="2"/>
      <c r="J156" s="2"/>
      <c r="K156" s="23"/>
      <c r="L156" s="2"/>
      <c r="M156" s="22"/>
      <c r="N156" s="23"/>
    </row>
    <row r="157" spans="9:14" ht="12.75" customHeight="1">
      <c r="I157" s="2"/>
      <c r="J157" s="2"/>
      <c r="K157" s="23"/>
      <c r="L157" s="2"/>
      <c r="M157" s="22"/>
      <c r="N157" s="23"/>
    </row>
    <row r="158" spans="9:14" ht="12.75" customHeight="1">
      <c r="I158" s="2"/>
      <c r="J158" s="2"/>
      <c r="K158" s="23"/>
      <c r="L158" s="2"/>
      <c r="M158" s="22"/>
      <c r="N158" s="23"/>
    </row>
    <row r="159" spans="9:14" ht="12.75" customHeight="1">
      <c r="I159" s="2"/>
      <c r="J159" s="2"/>
      <c r="K159" s="17"/>
      <c r="L159" s="2"/>
      <c r="M159" s="22"/>
      <c r="N159" s="17"/>
    </row>
    <row r="160" spans="9:14" ht="12.75" customHeight="1">
      <c r="I160" s="2"/>
      <c r="J160" s="2"/>
      <c r="K160" s="17"/>
      <c r="L160" s="2"/>
      <c r="M160" s="22"/>
      <c r="N160" s="17"/>
    </row>
    <row r="161" spans="9:14" ht="12.75" customHeight="1">
      <c r="I161" s="2"/>
      <c r="J161" s="26"/>
      <c r="K161" s="27"/>
      <c r="L161" s="26"/>
      <c r="M161" s="25"/>
      <c r="N161" s="27"/>
    </row>
    <row r="162" spans="9:14" ht="12.75" customHeight="1">
      <c r="I162" s="2"/>
      <c r="J162" s="26"/>
      <c r="K162" s="27"/>
      <c r="L162" s="26"/>
      <c r="M162" s="28"/>
      <c r="N162" s="27"/>
    </row>
    <row r="163" spans="9:14" ht="20.25" customHeight="1">
      <c r="I163" s="2"/>
      <c r="J163" s="26"/>
      <c r="K163" s="27"/>
      <c r="L163" s="26"/>
      <c r="M163" s="28"/>
      <c r="N163" s="27"/>
    </row>
    <row r="164" spans="9:14" ht="28.5" customHeight="1">
      <c r="I164" s="2"/>
      <c r="J164" s="26"/>
      <c r="K164" s="27"/>
      <c r="L164" s="26"/>
      <c r="M164" s="25"/>
      <c r="N164" s="27"/>
    </row>
    <row r="165" spans="9:14" ht="12.75" customHeight="1">
      <c r="I165" s="2"/>
      <c r="J165" s="26"/>
      <c r="K165" s="27"/>
      <c r="L165" s="26"/>
      <c r="M165" s="28"/>
      <c r="N165" s="27"/>
    </row>
    <row r="166" spans="9:14" ht="12.75" customHeight="1">
      <c r="I166" s="2"/>
      <c r="J166" s="26"/>
      <c r="K166" s="27"/>
      <c r="L166" s="26"/>
      <c r="M166" s="24"/>
      <c r="N166" s="27"/>
    </row>
    <row r="167" spans="9:11" ht="12.75" customHeight="1">
      <c r="I167" s="2"/>
      <c r="J167" s="26"/>
      <c r="K167" s="17"/>
    </row>
    <row r="168" spans="9:11" ht="12.75" customHeight="1">
      <c r="I168" s="2"/>
      <c r="J168" s="26"/>
      <c r="K168" s="17"/>
    </row>
    <row r="169" spans="9:11" ht="12.75" customHeight="1">
      <c r="I169" s="2"/>
      <c r="J169" s="26"/>
      <c r="K169" s="17"/>
    </row>
    <row r="170" spans="9:11" ht="12.75" customHeight="1">
      <c r="I170" s="2"/>
      <c r="J170" s="26"/>
      <c r="K170" s="17"/>
    </row>
    <row r="171" spans="9:11" ht="12.75" customHeight="1">
      <c r="I171" s="2"/>
      <c r="J171" s="26"/>
      <c r="K171" s="17"/>
    </row>
    <row r="172" spans="9:11" ht="12.75" customHeight="1">
      <c r="I172" s="2"/>
      <c r="J172" s="26"/>
      <c r="K172" s="17"/>
    </row>
    <row r="173" spans="9:11" ht="12.75" customHeight="1">
      <c r="I173" s="2"/>
      <c r="J173" s="21"/>
      <c r="K173" s="17"/>
    </row>
    <row r="174" spans="9:11" ht="12.75" customHeight="1">
      <c r="I174" s="2"/>
      <c r="J174" s="21"/>
      <c r="K174" s="17"/>
    </row>
    <row r="175" spans="9:11" ht="12.75" customHeight="1">
      <c r="I175" s="2"/>
      <c r="J175" s="21"/>
      <c r="K175" s="17"/>
    </row>
    <row r="176" spans="9:11" ht="12.75" customHeight="1">
      <c r="I176" s="2"/>
      <c r="J176" s="21"/>
      <c r="K176" s="17"/>
    </row>
    <row r="177" spans="9:11" ht="12.75" customHeight="1">
      <c r="I177" s="2"/>
      <c r="J177" s="21"/>
      <c r="K177" s="17"/>
    </row>
    <row r="178" spans="9:11" ht="12.75" customHeight="1">
      <c r="I178" s="2"/>
      <c r="J178" s="21"/>
      <c r="K178" s="17"/>
    </row>
    <row r="179" spans="9:11" ht="12.75" customHeight="1">
      <c r="I179" s="2"/>
      <c r="J179" s="21"/>
      <c r="K179" s="17"/>
    </row>
    <row r="180" spans="9:11" ht="12.75" customHeight="1">
      <c r="I180" s="2"/>
      <c r="J180" s="21"/>
      <c r="K180" s="17"/>
    </row>
    <row r="181" spans="9:11" ht="12.75" customHeight="1">
      <c r="I181" s="2"/>
      <c r="J181" s="21"/>
      <c r="K181" s="17"/>
    </row>
    <row r="182" spans="9:11" ht="12.75" customHeight="1">
      <c r="I182" s="2"/>
      <c r="J182" s="21"/>
      <c r="K182" s="17"/>
    </row>
    <row r="183" spans="9:11" ht="12.75" customHeight="1">
      <c r="I183" s="2"/>
      <c r="J183" s="21"/>
      <c r="K183" s="17"/>
    </row>
    <row r="184" spans="9:11" ht="12.75" customHeight="1">
      <c r="I184" s="2"/>
      <c r="J184" s="21"/>
      <c r="K184" s="17"/>
    </row>
    <row r="185" spans="9:11" ht="12.75" customHeight="1">
      <c r="I185" s="2"/>
      <c r="J185" s="21"/>
      <c r="K185" s="17"/>
    </row>
    <row r="186" spans="9:11" ht="12.75" customHeight="1">
      <c r="I186" s="2"/>
      <c r="J186" s="21"/>
      <c r="K186" s="17"/>
    </row>
    <row r="187" spans="9:11" ht="24.75" customHeight="1">
      <c r="I187" s="2"/>
      <c r="J187" s="21"/>
      <c r="K187" s="17"/>
    </row>
    <row r="188" spans="9:11" ht="26.25" customHeight="1">
      <c r="I188" s="2"/>
      <c r="J188" s="21"/>
      <c r="K188" s="17"/>
    </row>
    <row r="189" spans="9:11" ht="13.5" customHeight="1">
      <c r="I189" s="2"/>
      <c r="J189" s="21"/>
      <c r="K189" s="17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24.75" customHeight="1"/>
    <row r="197" ht="12.75" customHeight="1"/>
    <row r="198" ht="29.2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mergeCells count="101">
    <mergeCell ref="A68:G68"/>
    <mergeCell ref="A94:B94"/>
    <mergeCell ref="A95:B95"/>
    <mergeCell ref="A89:B89"/>
    <mergeCell ref="A90:B90"/>
    <mergeCell ref="A91:B91"/>
    <mergeCell ref="A92:B92"/>
    <mergeCell ref="A83:B83"/>
    <mergeCell ref="A84:B84"/>
    <mergeCell ref="A79:B79"/>
    <mergeCell ref="A85:B85"/>
    <mergeCell ref="A87:B87"/>
    <mergeCell ref="A86:B86"/>
    <mergeCell ref="A96:B96"/>
    <mergeCell ref="A88:G88"/>
    <mergeCell ref="A93:B93"/>
    <mergeCell ref="A67:G67"/>
    <mergeCell ref="A66:B66"/>
    <mergeCell ref="A61:B61"/>
    <mergeCell ref="A62:B62"/>
    <mergeCell ref="A63:B63"/>
    <mergeCell ref="A64:B64"/>
    <mergeCell ref="A65:B65"/>
    <mergeCell ref="A59:B59"/>
    <mergeCell ref="A56:G56"/>
    <mergeCell ref="A60:B60"/>
    <mergeCell ref="C52:C53"/>
    <mergeCell ref="A54:B54"/>
    <mergeCell ref="A55:G55"/>
    <mergeCell ref="A57:B57"/>
    <mergeCell ref="A48:B48"/>
    <mergeCell ref="A49:B49"/>
    <mergeCell ref="A52:B53"/>
    <mergeCell ref="A58:B58"/>
    <mergeCell ref="A45:B45"/>
    <mergeCell ref="A42:B42"/>
    <mergeCell ref="A46:B46"/>
    <mergeCell ref="A47:B47"/>
    <mergeCell ref="A24:B24"/>
    <mergeCell ref="A26:B26"/>
    <mergeCell ref="A36:B36"/>
    <mergeCell ref="A43:B43"/>
    <mergeCell ref="A39:B39"/>
    <mergeCell ref="A37:B37"/>
    <mergeCell ref="A38:B38"/>
    <mergeCell ref="A40:B40"/>
    <mergeCell ref="A41:B41"/>
    <mergeCell ref="A81:B81"/>
    <mergeCell ref="A82:B82"/>
    <mergeCell ref="A28:B28"/>
    <mergeCell ref="A29:B29"/>
    <mergeCell ref="A30:B30"/>
    <mergeCell ref="A33:G33"/>
    <mergeCell ref="A34:B34"/>
    <mergeCell ref="A32:B32"/>
    <mergeCell ref="A35:B35"/>
    <mergeCell ref="A44:B44"/>
    <mergeCell ref="A76:B76"/>
    <mergeCell ref="A77:B77"/>
    <mergeCell ref="A78:B78"/>
    <mergeCell ref="A80:B80"/>
    <mergeCell ref="A2:B3"/>
    <mergeCell ref="A17:B17"/>
    <mergeCell ref="A18:B18"/>
    <mergeCell ref="A20:B20"/>
    <mergeCell ref="A4:B4"/>
    <mergeCell ref="A11:B11"/>
    <mergeCell ref="A12:B12"/>
    <mergeCell ref="A19:B19"/>
    <mergeCell ref="A13:B13"/>
    <mergeCell ref="A14:B14"/>
    <mergeCell ref="A1:G1"/>
    <mergeCell ref="A27:B27"/>
    <mergeCell ref="A9:B9"/>
    <mergeCell ref="A6:B6"/>
    <mergeCell ref="A7:B7"/>
    <mergeCell ref="A8:B8"/>
    <mergeCell ref="A16:G16"/>
    <mergeCell ref="C2:C3"/>
    <mergeCell ref="A5:G5"/>
    <mergeCell ref="A10:B10"/>
    <mergeCell ref="A15:B15"/>
    <mergeCell ref="A21:B21"/>
    <mergeCell ref="A22:B22"/>
    <mergeCell ref="D98:D99"/>
    <mergeCell ref="A73:G73"/>
    <mergeCell ref="A74:B74"/>
    <mergeCell ref="A23:B23"/>
    <mergeCell ref="A25:B25"/>
    <mergeCell ref="A31:B31"/>
    <mergeCell ref="A75:B75"/>
    <mergeCell ref="E98:E99"/>
    <mergeCell ref="A100:B100"/>
    <mergeCell ref="A101:B101"/>
    <mergeCell ref="A98:B99"/>
    <mergeCell ref="C98:C99"/>
    <mergeCell ref="A106:B106"/>
    <mergeCell ref="A102:B102"/>
    <mergeCell ref="A103:B103"/>
    <mergeCell ref="A104:B104"/>
    <mergeCell ref="A105:B10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headerFooter alignWithMargins="0">
    <oddFooter>&amp;CЗавод ЭЛКРАФТ т/ф:(351)269-16-02, т:231-75-14, sales@elkraft.ru www.elkraft.ru менеджер Добрынина Елена</oddFooter>
  </headerFooter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1" sqref="A1:K1"/>
    </sheetView>
  </sheetViews>
  <sheetFormatPr defaultColWidth="9.00390625" defaultRowHeight="12.75"/>
  <cols>
    <col min="1" max="1" width="11.375" style="53" customWidth="1"/>
    <col min="2" max="2" width="9.125" style="53" customWidth="1"/>
    <col min="3" max="3" width="2.75390625" style="53" customWidth="1"/>
    <col min="4" max="4" width="13.25390625" style="53" customWidth="1"/>
    <col min="5" max="5" width="9.125" style="53" customWidth="1"/>
    <col min="6" max="6" width="2.625" style="53" customWidth="1"/>
    <col min="7" max="7" width="14.25390625" style="53" customWidth="1"/>
    <col min="8" max="8" width="9.75390625" style="53" customWidth="1"/>
    <col min="9" max="9" width="1.37890625" style="53" customWidth="1"/>
    <col min="10" max="10" width="13.625" style="53" customWidth="1"/>
    <col min="11" max="11" width="9.625" style="53" customWidth="1"/>
    <col min="12" max="12" width="9.125" style="53" customWidth="1"/>
    <col min="13" max="13" width="10.75390625" style="53" customWidth="1"/>
    <col min="14" max="14" width="11.00390625" style="53" customWidth="1"/>
    <col min="15" max="16384" width="9.125" style="53" customWidth="1"/>
  </cols>
  <sheetData>
    <row r="1" spans="1:11" ht="14.25" customHeight="1">
      <c r="A1" s="513" t="s">
        <v>323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9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1.25" customHeight="1">
      <c r="A3" s="519" t="s">
        <v>196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1.25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27" s="151" customFormat="1" ht="11.25" customHeight="1">
      <c r="A5" s="503" t="s">
        <v>52</v>
      </c>
      <c r="B5" s="504"/>
      <c r="C5" s="149"/>
      <c r="D5" s="503" t="s">
        <v>54</v>
      </c>
      <c r="E5" s="504"/>
      <c r="F5" s="52"/>
      <c r="G5" s="503" t="s">
        <v>55</v>
      </c>
      <c r="H5" s="504"/>
      <c r="I5" s="150"/>
      <c r="J5" s="503" t="s">
        <v>53</v>
      </c>
      <c r="K5" s="504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151" customFormat="1" ht="15" customHeight="1" thickBot="1">
      <c r="A6" s="483" t="s">
        <v>56</v>
      </c>
      <c r="B6" s="484"/>
      <c r="C6" s="149"/>
      <c r="D6" s="483" t="s">
        <v>58</v>
      </c>
      <c r="E6" s="484"/>
      <c r="F6" s="52"/>
      <c r="G6" s="487"/>
      <c r="H6" s="486"/>
      <c r="I6" s="150"/>
      <c r="J6" s="483" t="s">
        <v>57</v>
      </c>
      <c r="K6" s="484"/>
      <c r="O6" s="51"/>
      <c r="P6" s="51"/>
      <c r="Q6" s="51"/>
      <c r="R6" s="51"/>
      <c r="S6" s="51"/>
      <c r="T6" s="51"/>
      <c r="U6" s="51"/>
      <c r="V6" s="52"/>
      <c r="W6" s="52"/>
      <c r="X6" s="52"/>
      <c r="Y6" s="52"/>
      <c r="Z6" s="52"/>
      <c r="AA6" s="52"/>
    </row>
    <row r="7" spans="1:27" s="157" customFormat="1" ht="12" customHeight="1" thickBot="1">
      <c r="A7" s="154"/>
      <c r="B7" s="155"/>
      <c r="C7" s="156"/>
      <c r="D7" s="154"/>
      <c r="E7" s="155"/>
      <c r="F7" s="49"/>
      <c r="G7" s="483" t="s">
        <v>58</v>
      </c>
      <c r="H7" s="484"/>
      <c r="I7" s="156"/>
      <c r="J7" s="154"/>
      <c r="K7" s="155"/>
      <c r="O7" s="50"/>
      <c r="P7" s="50"/>
      <c r="Q7" s="50"/>
      <c r="R7" s="50"/>
      <c r="S7" s="50"/>
      <c r="T7" s="50"/>
      <c r="U7" s="50"/>
      <c r="V7" s="49"/>
      <c r="W7" s="49"/>
      <c r="X7" s="49"/>
      <c r="Y7" s="49"/>
      <c r="Z7" s="49"/>
      <c r="AA7" s="49"/>
    </row>
    <row r="8" spans="1:11" s="157" customFormat="1" ht="12">
      <c r="A8" s="158"/>
      <c r="B8" s="159"/>
      <c r="C8" s="156"/>
      <c r="D8" s="158"/>
      <c r="E8" s="159"/>
      <c r="F8" s="49"/>
      <c r="G8" s="154"/>
      <c r="H8" s="155"/>
      <c r="I8" s="156"/>
      <c r="J8" s="158"/>
      <c r="K8" s="159"/>
    </row>
    <row r="9" spans="1:11" s="157" customFormat="1" ht="12.75" thickBot="1">
      <c r="A9" s="158"/>
      <c r="B9" s="159"/>
      <c r="C9" s="156"/>
      <c r="D9" s="160"/>
      <c r="E9" s="161"/>
      <c r="F9" s="49"/>
      <c r="G9" s="158"/>
      <c r="H9" s="159"/>
      <c r="I9" s="156"/>
      <c r="J9" s="158"/>
      <c r="K9" s="159"/>
    </row>
    <row r="10" spans="1:11" s="157" customFormat="1" ht="12.75" customHeight="1" thickBot="1">
      <c r="A10" s="162" t="s">
        <v>59</v>
      </c>
      <c r="B10" s="163">
        <v>56</v>
      </c>
      <c r="C10" s="164"/>
      <c r="D10" s="165" t="s">
        <v>61</v>
      </c>
      <c r="E10" s="163">
        <v>42</v>
      </c>
      <c r="F10" s="49"/>
      <c r="G10" s="158"/>
      <c r="H10" s="159"/>
      <c r="I10" s="164"/>
      <c r="J10" s="166" t="s">
        <v>60</v>
      </c>
      <c r="K10" s="163">
        <v>28</v>
      </c>
    </row>
    <row r="11" spans="1:11" s="157" customFormat="1" ht="12.75" customHeight="1" thickBot="1">
      <c r="A11" s="167" t="s">
        <v>63</v>
      </c>
      <c r="B11" s="168">
        <v>58</v>
      </c>
      <c r="C11" s="164"/>
      <c r="D11" s="169" t="s">
        <v>65</v>
      </c>
      <c r="E11" s="168">
        <v>58</v>
      </c>
      <c r="F11" s="49"/>
      <c r="G11" s="162" t="s">
        <v>62</v>
      </c>
      <c r="H11" s="163">
        <v>110</v>
      </c>
      <c r="I11" s="164"/>
      <c r="J11" s="320" t="s">
        <v>324</v>
      </c>
      <c r="K11" s="171">
        <v>19</v>
      </c>
    </row>
    <row r="12" spans="1:11" s="157" customFormat="1" ht="12.75" customHeight="1" thickBot="1">
      <c r="A12" s="167" t="s">
        <v>67</v>
      </c>
      <c r="B12" s="168">
        <v>68</v>
      </c>
      <c r="C12" s="164"/>
      <c r="D12" s="172" t="s">
        <v>69</v>
      </c>
      <c r="E12" s="171">
        <v>70</v>
      </c>
      <c r="F12" s="49"/>
      <c r="G12" s="167" t="s">
        <v>66</v>
      </c>
      <c r="H12" s="168">
        <v>120</v>
      </c>
      <c r="I12" s="164"/>
      <c r="J12" s="173" t="s">
        <v>64</v>
      </c>
      <c r="K12" s="174">
        <v>28</v>
      </c>
    </row>
    <row r="13" spans="1:11" s="157" customFormat="1" ht="12.75" customHeight="1" thickBot="1">
      <c r="A13" s="167" t="s">
        <v>71</v>
      </c>
      <c r="B13" s="168">
        <v>94</v>
      </c>
      <c r="C13" s="164"/>
      <c r="D13" s="317" t="s">
        <v>73</v>
      </c>
      <c r="E13" s="174">
        <v>43</v>
      </c>
      <c r="F13" s="49"/>
      <c r="G13" s="175" t="s">
        <v>70</v>
      </c>
      <c r="H13" s="171">
        <v>130</v>
      </c>
      <c r="I13" s="49"/>
      <c r="J13" s="320" t="s">
        <v>325</v>
      </c>
      <c r="K13" s="171">
        <v>23</v>
      </c>
    </row>
    <row r="14" spans="1:11" s="157" customFormat="1" ht="12.75" customHeight="1" thickBot="1">
      <c r="A14" s="167" t="s">
        <v>74</v>
      </c>
      <c r="B14" s="168">
        <v>94</v>
      </c>
      <c r="C14" s="164"/>
      <c r="D14" s="169" t="s">
        <v>76</v>
      </c>
      <c r="E14" s="168">
        <v>62</v>
      </c>
      <c r="F14" s="49"/>
      <c r="G14" s="49"/>
      <c r="H14" s="49"/>
      <c r="I14" s="176"/>
      <c r="J14" s="173" t="s">
        <v>68</v>
      </c>
      <c r="K14" s="174">
        <v>32</v>
      </c>
    </row>
    <row r="15" spans="1:11" s="157" customFormat="1" ht="12.75" customHeight="1" thickBot="1">
      <c r="A15" s="315" t="s">
        <v>77</v>
      </c>
      <c r="B15" s="171">
        <v>98</v>
      </c>
      <c r="C15" s="164"/>
      <c r="D15" s="172" t="s">
        <v>78</v>
      </c>
      <c r="E15" s="171">
        <v>84</v>
      </c>
      <c r="F15" s="49"/>
      <c r="G15" s="503" t="s">
        <v>55</v>
      </c>
      <c r="H15" s="516"/>
      <c r="I15" s="176"/>
      <c r="J15" s="170" t="s">
        <v>326</v>
      </c>
      <c r="K15" s="171">
        <v>41</v>
      </c>
    </row>
    <row r="16" spans="1:11" s="157" customFormat="1" ht="12.75" customHeight="1" thickBot="1">
      <c r="A16" s="316" t="s">
        <v>80</v>
      </c>
      <c r="B16" s="174">
        <v>65</v>
      </c>
      <c r="C16" s="164"/>
      <c r="D16" s="178" t="s">
        <v>82</v>
      </c>
      <c r="E16" s="179">
        <v>96</v>
      </c>
      <c r="F16" s="49"/>
      <c r="G16" s="517"/>
      <c r="H16" s="518"/>
      <c r="I16" s="156"/>
      <c r="J16" s="173" t="s">
        <v>72</v>
      </c>
      <c r="K16" s="174">
        <v>35</v>
      </c>
    </row>
    <row r="17" spans="1:11" s="157" customFormat="1" ht="12.75" customHeight="1" thickBot="1">
      <c r="A17" s="167" t="s">
        <v>83</v>
      </c>
      <c r="B17" s="168">
        <v>80</v>
      </c>
      <c r="C17" s="164"/>
      <c r="D17" s="49"/>
      <c r="E17" s="49"/>
      <c r="F17" s="49"/>
      <c r="G17" s="483" t="s">
        <v>79</v>
      </c>
      <c r="H17" s="484"/>
      <c r="I17" s="156"/>
      <c r="J17" s="170" t="s">
        <v>476</v>
      </c>
      <c r="K17" s="171">
        <v>41</v>
      </c>
    </row>
    <row r="18" spans="1:11" s="157" customFormat="1" ht="12.75" customHeight="1">
      <c r="A18" s="167" t="s">
        <v>85</v>
      </c>
      <c r="B18" s="168">
        <v>90</v>
      </c>
      <c r="C18" s="164"/>
      <c r="D18" s="511" t="s">
        <v>54</v>
      </c>
      <c r="E18" s="512"/>
      <c r="F18" s="49"/>
      <c r="G18" s="154"/>
      <c r="H18" s="155"/>
      <c r="I18" s="156"/>
      <c r="J18" s="162" t="s">
        <v>75</v>
      </c>
      <c r="K18" s="163">
        <v>45</v>
      </c>
    </row>
    <row r="19" spans="1:11" s="157" customFormat="1" ht="12.75" customHeight="1" thickBot="1">
      <c r="A19" s="167" t="s">
        <v>87</v>
      </c>
      <c r="B19" s="168">
        <v>118</v>
      </c>
      <c r="C19" s="164"/>
      <c r="D19" s="514" t="s">
        <v>79</v>
      </c>
      <c r="E19" s="515"/>
      <c r="F19" s="49"/>
      <c r="G19" s="180"/>
      <c r="H19" s="159"/>
      <c r="I19" s="164"/>
      <c r="J19" s="167" t="s">
        <v>477</v>
      </c>
      <c r="K19" s="168">
        <v>54</v>
      </c>
    </row>
    <row r="20" spans="1:11" s="157" customFormat="1" ht="12.75" customHeight="1" thickBot="1">
      <c r="A20" s="167" t="s">
        <v>90</v>
      </c>
      <c r="B20" s="168">
        <v>118</v>
      </c>
      <c r="C20" s="164"/>
      <c r="D20" s="154"/>
      <c r="E20" s="155"/>
      <c r="F20" s="49"/>
      <c r="G20" s="160"/>
      <c r="H20" s="161"/>
      <c r="I20" s="164"/>
      <c r="J20" s="324" t="s">
        <v>327</v>
      </c>
      <c r="K20" s="325">
        <v>42</v>
      </c>
    </row>
    <row r="21" spans="1:11" s="157" customFormat="1" ht="12.75" customHeight="1" thickBot="1">
      <c r="A21" s="315" t="s">
        <v>93</v>
      </c>
      <c r="B21" s="171">
        <v>106</v>
      </c>
      <c r="C21" s="164"/>
      <c r="D21" s="180"/>
      <c r="E21" s="159"/>
      <c r="F21" s="159"/>
      <c r="G21" s="162" t="s">
        <v>89</v>
      </c>
      <c r="H21" s="163">
        <v>124</v>
      </c>
      <c r="I21" s="164"/>
      <c r="J21" s="162" t="s">
        <v>328</v>
      </c>
      <c r="K21" s="163">
        <v>62</v>
      </c>
    </row>
    <row r="22" spans="1:11" s="157" customFormat="1" ht="12.75" customHeight="1" thickBot="1">
      <c r="A22" s="177" t="s">
        <v>95</v>
      </c>
      <c r="B22" s="174">
        <v>140</v>
      </c>
      <c r="C22" s="164"/>
      <c r="D22" s="158"/>
      <c r="E22" s="159"/>
      <c r="F22" s="49"/>
      <c r="G22" s="167" t="s">
        <v>92</v>
      </c>
      <c r="H22" s="168">
        <v>132</v>
      </c>
      <c r="I22" s="49"/>
      <c r="J22" s="175" t="s">
        <v>478</v>
      </c>
      <c r="K22" s="171">
        <v>76</v>
      </c>
    </row>
    <row r="23" spans="1:11" s="157" customFormat="1" ht="12.75" customHeight="1" thickBot="1">
      <c r="A23" s="167" t="s">
        <v>96</v>
      </c>
      <c r="B23" s="168">
        <v>165</v>
      </c>
      <c r="C23" s="164"/>
      <c r="D23" s="162" t="s">
        <v>98</v>
      </c>
      <c r="E23" s="163">
        <v>42</v>
      </c>
      <c r="F23" s="49"/>
      <c r="G23" s="175" t="s">
        <v>94</v>
      </c>
      <c r="H23" s="171">
        <v>168</v>
      </c>
      <c r="I23" s="181"/>
      <c r="J23" s="321" t="s">
        <v>81</v>
      </c>
      <c r="K23" s="179">
        <v>96</v>
      </c>
    </row>
    <row r="24" spans="1:11" s="157" customFormat="1" ht="12.75" customHeight="1" thickBot="1">
      <c r="A24" s="167" t="s">
        <v>100</v>
      </c>
      <c r="B24" s="168">
        <v>173</v>
      </c>
      <c r="C24" s="164"/>
      <c r="D24" s="167" t="s">
        <v>101</v>
      </c>
      <c r="E24" s="168">
        <v>58</v>
      </c>
      <c r="F24" s="49"/>
      <c r="G24" s="49"/>
      <c r="H24" s="49"/>
      <c r="I24" s="181"/>
      <c r="J24" s="173" t="s">
        <v>84</v>
      </c>
      <c r="K24" s="174">
        <v>119</v>
      </c>
    </row>
    <row r="25" spans="1:11" s="157" customFormat="1" ht="12.75" customHeight="1" thickBot="1">
      <c r="A25" s="167" t="s">
        <v>103</v>
      </c>
      <c r="B25" s="168">
        <v>200</v>
      </c>
      <c r="C25" s="164"/>
      <c r="D25" s="175" t="s">
        <v>104</v>
      </c>
      <c r="E25" s="171">
        <v>72</v>
      </c>
      <c r="F25" s="49"/>
      <c r="G25" s="511" t="s">
        <v>99</v>
      </c>
      <c r="H25" s="512"/>
      <c r="I25" s="156"/>
      <c r="J25" s="320" t="s">
        <v>329</v>
      </c>
      <c r="K25" s="171">
        <v>100</v>
      </c>
    </row>
    <row r="26" spans="1:11" s="157" customFormat="1" ht="12.75" customHeight="1" thickBot="1">
      <c r="A26" s="175" t="s">
        <v>105</v>
      </c>
      <c r="B26" s="171">
        <v>200</v>
      </c>
      <c r="C26" s="164"/>
      <c r="D26" s="316" t="s">
        <v>106</v>
      </c>
      <c r="E26" s="174">
        <v>39</v>
      </c>
      <c r="F26" s="49"/>
      <c r="G26" s="514" t="s">
        <v>102</v>
      </c>
      <c r="H26" s="515"/>
      <c r="I26" s="156"/>
      <c r="J26" s="162" t="s">
        <v>86</v>
      </c>
      <c r="K26" s="163">
        <v>149</v>
      </c>
    </row>
    <row r="27" spans="1:11" s="157" customFormat="1" ht="12.75" customHeight="1" thickBot="1">
      <c r="A27" s="180"/>
      <c r="B27" s="49"/>
      <c r="C27" s="49"/>
      <c r="D27" s="167" t="s">
        <v>108</v>
      </c>
      <c r="E27" s="168">
        <v>60</v>
      </c>
      <c r="F27" s="49"/>
      <c r="G27" s="154"/>
      <c r="H27" s="155"/>
      <c r="I27" s="156"/>
      <c r="J27" s="167" t="s">
        <v>88</v>
      </c>
      <c r="K27" s="168">
        <v>243</v>
      </c>
    </row>
    <row r="28" spans="1:11" s="157" customFormat="1" ht="12.75" customHeight="1" thickBot="1">
      <c r="A28" s="511" t="s">
        <v>52</v>
      </c>
      <c r="B28" s="512"/>
      <c r="C28" s="156"/>
      <c r="D28" s="175" t="s">
        <v>110</v>
      </c>
      <c r="E28" s="171">
        <v>74</v>
      </c>
      <c r="F28" s="49"/>
      <c r="G28" s="158"/>
      <c r="H28" s="159"/>
      <c r="I28" s="164"/>
      <c r="J28" s="167" t="s">
        <v>91</v>
      </c>
      <c r="K28" s="168">
        <v>282</v>
      </c>
    </row>
    <row r="29" spans="1:11" s="157" customFormat="1" ht="12.75" customHeight="1" thickBot="1">
      <c r="A29" s="514" t="s">
        <v>112</v>
      </c>
      <c r="B29" s="515"/>
      <c r="C29" s="156"/>
      <c r="D29" s="172" t="s">
        <v>114</v>
      </c>
      <c r="E29" s="179">
        <v>93</v>
      </c>
      <c r="F29" s="49"/>
      <c r="G29" s="158"/>
      <c r="H29" s="159"/>
      <c r="I29" s="164"/>
      <c r="J29" s="167" t="s">
        <v>479</v>
      </c>
      <c r="K29" s="168">
        <v>487</v>
      </c>
    </row>
    <row r="30" spans="1:11" s="157" customFormat="1" ht="12.75" customHeight="1" thickBot="1">
      <c r="A30" s="154"/>
      <c r="B30" s="155"/>
      <c r="C30" s="156"/>
      <c r="D30" s="49"/>
      <c r="E30" s="49"/>
      <c r="F30" s="49"/>
      <c r="G30" s="162" t="s">
        <v>111</v>
      </c>
      <c r="H30" s="163">
        <v>110</v>
      </c>
      <c r="I30" s="164"/>
      <c r="J30" s="175" t="s">
        <v>480</v>
      </c>
      <c r="K30" s="171">
        <v>980</v>
      </c>
    </row>
    <row r="31" spans="1:11" s="157" customFormat="1" ht="12.75" customHeight="1" thickBot="1">
      <c r="A31" s="158"/>
      <c r="B31" s="159"/>
      <c r="C31" s="156"/>
      <c r="D31" s="511" t="s">
        <v>125</v>
      </c>
      <c r="E31" s="512"/>
      <c r="F31" s="49"/>
      <c r="G31" s="167" t="s">
        <v>115</v>
      </c>
      <c r="H31" s="168">
        <v>127</v>
      </c>
      <c r="I31" s="181"/>
      <c r="J31" s="322"/>
      <c r="K31" s="323"/>
    </row>
    <row r="32" spans="1:11" s="157" customFormat="1" ht="12.75" customHeight="1" thickBot="1">
      <c r="A32" s="158"/>
      <c r="B32" s="159"/>
      <c r="C32" s="156"/>
      <c r="D32" s="514" t="s">
        <v>127</v>
      </c>
      <c r="E32" s="515"/>
      <c r="F32" s="49"/>
      <c r="G32" s="175" t="s">
        <v>117</v>
      </c>
      <c r="H32" s="171">
        <v>234</v>
      </c>
      <c r="I32" s="49"/>
      <c r="J32" s="505" t="s">
        <v>53</v>
      </c>
      <c r="K32" s="506"/>
    </row>
    <row r="33" spans="1:11" s="157" customFormat="1" ht="12.75" customHeight="1" thickBot="1">
      <c r="A33" s="162" t="s">
        <v>121</v>
      </c>
      <c r="B33" s="163">
        <v>58</v>
      </c>
      <c r="C33" s="164"/>
      <c r="D33" s="154"/>
      <c r="E33" s="155"/>
      <c r="F33" s="49"/>
      <c r="G33" s="49"/>
      <c r="H33" s="49"/>
      <c r="I33" s="49"/>
      <c r="J33" s="507" t="s">
        <v>97</v>
      </c>
      <c r="K33" s="508"/>
    </row>
    <row r="34" spans="1:11" s="157" customFormat="1" ht="12.75" customHeight="1" thickBot="1">
      <c r="A34" s="167" t="s">
        <v>123</v>
      </c>
      <c r="B34" s="168">
        <v>64</v>
      </c>
      <c r="C34" s="164"/>
      <c r="D34" s="158"/>
      <c r="E34" s="159"/>
      <c r="F34" s="49"/>
      <c r="G34" s="503" t="s">
        <v>54</v>
      </c>
      <c r="H34" s="504"/>
      <c r="I34" s="156"/>
      <c r="J34" s="509"/>
      <c r="K34" s="510"/>
    </row>
    <row r="35" spans="1:14" s="157" customFormat="1" ht="12.75" customHeight="1" thickBot="1">
      <c r="A35" s="175" t="s">
        <v>124</v>
      </c>
      <c r="B35" s="171">
        <v>65</v>
      </c>
      <c r="C35" s="164"/>
      <c r="D35" s="160"/>
      <c r="E35" s="161"/>
      <c r="F35" s="49"/>
      <c r="G35" s="485" t="s">
        <v>120</v>
      </c>
      <c r="H35" s="486"/>
      <c r="I35" s="49"/>
      <c r="J35" s="154"/>
      <c r="K35" s="155"/>
      <c r="M35" s="53"/>
      <c r="N35" s="53"/>
    </row>
    <row r="36" spans="1:14" s="157" customFormat="1" ht="12.75" customHeight="1" thickBot="1">
      <c r="A36" s="177" t="s">
        <v>126</v>
      </c>
      <c r="B36" s="163">
        <v>83</v>
      </c>
      <c r="C36" s="164"/>
      <c r="D36" s="162" t="s">
        <v>136</v>
      </c>
      <c r="E36" s="163">
        <v>62</v>
      </c>
      <c r="F36" s="49"/>
      <c r="G36" s="487"/>
      <c r="H36" s="486"/>
      <c r="I36" s="49"/>
      <c r="J36" s="158"/>
      <c r="K36" s="159"/>
      <c r="M36" s="53"/>
      <c r="N36" s="53"/>
    </row>
    <row r="37" spans="1:14" s="157" customFormat="1" ht="12.75" customHeight="1" thickBot="1">
      <c r="A37" s="167" t="s">
        <v>129</v>
      </c>
      <c r="B37" s="168">
        <v>83</v>
      </c>
      <c r="C37" s="164"/>
      <c r="D37" s="167" t="s">
        <v>139</v>
      </c>
      <c r="E37" s="168">
        <v>75</v>
      </c>
      <c r="F37" s="49"/>
      <c r="G37" s="154"/>
      <c r="H37" s="155"/>
      <c r="I37" s="49"/>
      <c r="J37" s="158"/>
      <c r="K37" s="159"/>
      <c r="M37" s="53"/>
      <c r="N37" s="53"/>
    </row>
    <row r="38" spans="1:14" s="157" customFormat="1" ht="12.75" customHeight="1" thickBot="1">
      <c r="A38" s="182" t="s">
        <v>131</v>
      </c>
      <c r="B38" s="171">
        <v>85</v>
      </c>
      <c r="C38" s="164"/>
      <c r="D38" s="167" t="s">
        <v>141</v>
      </c>
      <c r="E38" s="168">
        <v>95</v>
      </c>
      <c r="F38" s="49"/>
      <c r="G38" s="180"/>
      <c r="H38" s="159"/>
      <c r="I38" s="49"/>
      <c r="J38" s="162" t="s">
        <v>107</v>
      </c>
      <c r="K38" s="163">
        <v>42</v>
      </c>
      <c r="M38" s="53"/>
      <c r="N38" s="53"/>
    </row>
    <row r="39" spans="1:14" s="157" customFormat="1" ht="12.75" customHeight="1" thickBot="1">
      <c r="A39" s="162" t="s">
        <v>133</v>
      </c>
      <c r="B39" s="163">
        <v>148</v>
      </c>
      <c r="C39" s="164"/>
      <c r="D39" s="167" t="s">
        <v>143</v>
      </c>
      <c r="E39" s="168">
        <v>124</v>
      </c>
      <c r="F39" s="49"/>
      <c r="G39" s="160"/>
      <c r="H39" s="161"/>
      <c r="I39" s="49"/>
      <c r="J39" s="167" t="s">
        <v>109</v>
      </c>
      <c r="K39" s="168">
        <v>48</v>
      </c>
      <c r="M39" s="53"/>
      <c r="N39" s="53"/>
    </row>
    <row r="40" spans="1:14" s="157" customFormat="1" ht="12.75" customHeight="1" thickBot="1">
      <c r="A40" s="167" t="s">
        <v>135</v>
      </c>
      <c r="B40" s="168">
        <v>149</v>
      </c>
      <c r="C40" s="164"/>
      <c r="D40" s="175" t="s">
        <v>144</v>
      </c>
      <c r="E40" s="171">
        <v>152</v>
      </c>
      <c r="F40" s="49"/>
      <c r="G40" s="316" t="s">
        <v>128</v>
      </c>
      <c r="H40" s="163">
        <v>69</v>
      </c>
      <c r="I40" s="49"/>
      <c r="J40" s="167" t="s">
        <v>113</v>
      </c>
      <c r="K40" s="168">
        <v>56</v>
      </c>
      <c r="M40" s="53"/>
      <c r="N40" s="53"/>
    </row>
    <row r="41" spans="1:14" s="157" customFormat="1" ht="12.75" customHeight="1" thickBot="1">
      <c r="A41" s="175" t="s">
        <v>138</v>
      </c>
      <c r="B41" s="171">
        <v>172</v>
      </c>
      <c r="C41" s="164"/>
      <c r="D41" s="183"/>
      <c r="E41" s="164"/>
      <c r="F41" s="49"/>
      <c r="G41" s="316" t="s">
        <v>130</v>
      </c>
      <c r="H41" s="168">
        <v>76</v>
      </c>
      <c r="I41" s="49"/>
      <c r="J41" s="167" t="s">
        <v>116</v>
      </c>
      <c r="K41" s="168">
        <v>62</v>
      </c>
      <c r="M41" s="53"/>
      <c r="N41" s="53"/>
    </row>
    <row r="42" spans="1:14" s="157" customFormat="1" ht="12.75" customHeight="1" thickBot="1">
      <c r="A42" s="180"/>
      <c r="B42" s="49"/>
      <c r="C42" s="49"/>
      <c r="D42" s="521" t="s">
        <v>54</v>
      </c>
      <c r="E42" s="522"/>
      <c r="F42" s="49"/>
      <c r="G42" s="175" t="s">
        <v>132</v>
      </c>
      <c r="H42" s="171">
        <v>154</v>
      </c>
      <c r="I42" s="49"/>
      <c r="J42" s="167" t="s">
        <v>118</v>
      </c>
      <c r="K42" s="168">
        <v>94</v>
      </c>
      <c r="M42" s="53"/>
      <c r="N42" s="53"/>
    </row>
    <row r="43" spans="1:14" s="157" customFormat="1" ht="12.75" customHeight="1" thickBot="1">
      <c r="A43" s="503" t="s">
        <v>53</v>
      </c>
      <c r="B43" s="504"/>
      <c r="C43" s="49"/>
      <c r="D43" s="499" t="s">
        <v>147</v>
      </c>
      <c r="E43" s="500"/>
      <c r="F43" s="49"/>
      <c r="G43" s="316" t="s">
        <v>134</v>
      </c>
      <c r="H43" s="174">
        <v>84</v>
      </c>
      <c r="I43" s="26"/>
      <c r="J43" s="167" t="s">
        <v>119</v>
      </c>
      <c r="K43" s="168">
        <v>112</v>
      </c>
      <c r="M43" s="53"/>
      <c r="N43" s="53"/>
    </row>
    <row r="44" spans="1:14" s="157" customFormat="1" ht="12.75" customHeight="1">
      <c r="A44" s="487"/>
      <c r="B44" s="486"/>
      <c r="C44" s="156"/>
      <c r="D44" s="165"/>
      <c r="E44" s="184"/>
      <c r="F44" s="49"/>
      <c r="G44" s="318" t="s">
        <v>137</v>
      </c>
      <c r="H44" s="168">
        <v>94</v>
      </c>
      <c r="I44" s="26"/>
      <c r="J44" s="182" t="s">
        <v>122</v>
      </c>
      <c r="K44" s="325">
        <v>145</v>
      </c>
      <c r="M44" s="53"/>
      <c r="N44" s="53"/>
    </row>
    <row r="45" spans="1:14" s="157" customFormat="1" ht="12.75" customHeight="1" thickBot="1">
      <c r="A45" s="483" t="s">
        <v>146</v>
      </c>
      <c r="B45" s="484"/>
      <c r="C45" s="156"/>
      <c r="D45" s="180"/>
      <c r="E45" s="185"/>
      <c r="F45" s="49"/>
      <c r="G45" s="175" t="s">
        <v>140</v>
      </c>
      <c r="H45" s="171">
        <v>164</v>
      </c>
      <c r="I45" s="156"/>
      <c r="J45" s="167" t="s">
        <v>580</v>
      </c>
      <c r="K45" s="168">
        <v>199</v>
      </c>
      <c r="M45" s="53"/>
      <c r="N45" s="53"/>
    </row>
    <row r="46" spans="1:14" s="157" customFormat="1" ht="12.75" customHeight="1" thickBot="1">
      <c r="A46" s="154"/>
      <c r="B46" s="155"/>
      <c r="C46" s="156"/>
      <c r="D46" s="180"/>
      <c r="E46" s="185"/>
      <c r="F46" s="49"/>
      <c r="G46" s="172" t="s">
        <v>142</v>
      </c>
      <c r="H46" s="179">
        <v>203</v>
      </c>
      <c r="I46" s="156"/>
      <c r="J46" s="182" t="s">
        <v>581</v>
      </c>
      <c r="K46" s="325">
        <v>274</v>
      </c>
      <c r="M46" s="53"/>
      <c r="N46" s="53"/>
    </row>
    <row r="47" spans="1:14" s="157" customFormat="1" ht="12.75" customHeight="1" thickBot="1">
      <c r="A47" s="158"/>
      <c r="B47" s="159"/>
      <c r="C47" s="156"/>
      <c r="D47" s="186" t="s">
        <v>149</v>
      </c>
      <c r="E47" s="163">
        <v>129</v>
      </c>
      <c r="F47" s="49"/>
      <c r="G47" s="49"/>
      <c r="H47" s="176"/>
      <c r="I47" s="156"/>
      <c r="J47" s="346"/>
      <c r="K47" s="346"/>
      <c r="M47" s="53"/>
      <c r="N47" s="53"/>
    </row>
    <row r="48" spans="1:14" s="157" customFormat="1" ht="12.75" customHeight="1" thickBot="1">
      <c r="A48" s="158"/>
      <c r="B48" s="159"/>
      <c r="C48" s="156"/>
      <c r="D48" s="187" t="s">
        <v>152</v>
      </c>
      <c r="E48" s="168">
        <v>144</v>
      </c>
      <c r="F48" s="188"/>
      <c r="G48" s="501" t="s">
        <v>145</v>
      </c>
      <c r="H48" s="502"/>
      <c r="I48" s="164"/>
      <c r="J48" s="492" t="s">
        <v>53</v>
      </c>
      <c r="K48" s="493"/>
      <c r="M48" s="53"/>
      <c r="N48" s="53"/>
    </row>
    <row r="49" spans="1:14" s="157" customFormat="1" ht="12.75" customHeight="1" thickBot="1">
      <c r="A49" s="162" t="s">
        <v>148</v>
      </c>
      <c r="B49" s="163">
        <v>90</v>
      </c>
      <c r="C49" s="164"/>
      <c r="D49" s="189" t="s">
        <v>155</v>
      </c>
      <c r="E49" s="171">
        <v>184</v>
      </c>
      <c r="F49" s="188"/>
      <c r="G49" s="154"/>
      <c r="H49" s="155"/>
      <c r="I49" s="164"/>
      <c r="J49" s="494"/>
      <c r="K49" s="495"/>
      <c r="M49" s="53"/>
      <c r="N49" s="53"/>
    </row>
    <row r="50" spans="1:11" ht="12.75" customHeight="1" thickBot="1">
      <c r="A50" s="167" t="s">
        <v>151</v>
      </c>
      <c r="B50" s="168">
        <v>98</v>
      </c>
      <c r="C50" s="164"/>
      <c r="D50" s="153"/>
      <c r="E50" s="153"/>
      <c r="F50" s="188"/>
      <c r="G50" s="158"/>
      <c r="H50" s="159"/>
      <c r="I50" s="164"/>
      <c r="J50" s="496" t="s">
        <v>157</v>
      </c>
      <c r="K50" s="495"/>
    </row>
    <row r="51" spans="1:11" ht="12.75" customHeight="1" thickBot="1">
      <c r="A51" s="175" t="s">
        <v>154</v>
      </c>
      <c r="B51" s="171">
        <v>206</v>
      </c>
      <c r="C51" s="164"/>
      <c r="D51" s="153"/>
      <c r="E51" s="153"/>
      <c r="F51" s="153"/>
      <c r="G51" s="158"/>
      <c r="H51" s="159"/>
      <c r="I51" s="153"/>
      <c r="J51" s="274"/>
      <c r="K51" s="275"/>
    </row>
    <row r="52" spans="1:11" ht="12.75" customHeight="1">
      <c r="A52" s="322"/>
      <c r="B52" s="331"/>
      <c r="C52" s="164"/>
      <c r="D52" s="153"/>
      <c r="E52" s="153"/>
      <c r="F52" s="153"/>
      <c r="G52" s="162" t="s">
        <v>150</v>
      </c>
      <c r="H52" s="163">
        <v>148</v>
      </c>
      <c r="I52" s="153"/>
      <c r="J52" s="169"/>
      <c r="K52" s="276"/>
    </row>
    <row r="53" spans="1:11" ht="12.75" customHeight="1" thickBot="1">
      <c r="A53" s="183"/>
      <c r="B53" s="164"/>
      <c r="C53" s="164"/>
      <c r="D53" s="153"/>
      <c r="E53" s="153"/>
      <c r="F53" s="153"/>
      <c r="G53" s="167" t="s">
        <v>153</v>
      </c>
      <c r="H53" s="168">
        <v>148</v>
      </c>
      <c r="I53" s="153"/>
      <c r="J53" s="178"/>
      <c r="K53" s="277"/>
    </row>
    <row r="54" spans="1:11" ht="12.75" customHeight="1" thickBot="1">
      <c r="A54" s="183"/>
      <c r="B54" s="164"/>
      <c r="C54" s="164"/>
      <c r="D54" s="153"/>
      <c r="E54" s="153"/>
      <c r="F54" s="153"/>
      <c r="G54" s="175" t="s">
        <v>156</v>
      </c>
      <c r="H54" s="171">
        <v>198</v>
      </c>
      <c r="I54" s="153"/>
      <c r="J54" s="319" t="s">
        <v>158</v>
      </c>
      <c r="K54" s="163">
        <v>55</v>
      </c>
    </row>
    <row r="55" spans="1:11" ht="12.75" customHeight="1">
      <c r="A55" s="183"/>
      <c r="B55" s="164"/>
      <c r="C55" s="164"/>
      <c r="D55" s="153"/>
      <c r="E55" s="153"/>
      <c r="F55" s="153"/>
      <c r="G55" s="183"/>
      <c r="H55" s="344"/>
      <c r="I55" s="153"/>
      <c r="J55" s="318" t="s">
        <v>159</v>
      </c>
      <c r="K55" s="168">
        <v>58</v>
      </c>
    </row>
    <row r="56" spans="1:11" ht="12.75" customHeight="1" thickBot="1">
      <c r="A56" s="183"/>
      <c r="B56" s="164"/>
      <c r="C56" s="164"/>
      <c r="D56" s="153"/>
      <c r="E56" s="153"/>
      <c r="F56" s="153"/>
      <c r="G56" s="183"/>
      <c r="H56" s="344"/>
      <c r="I56" s="153"/>
      <c r="J56" s="315" t="s">
        <v>160</v>
      </c>
      <c r="K56" s="171">
        <v>107</v>
      </c>
    </row>
    <row r="57" spans="1:11" ht="12.75" customHeight="1">
      <c r="A57" s="183"/>
      <c r="B57" s="164"/>
      <c r="C57" s="164"/>
      <c r="D57" s="153"/>
      <c r="E57" s="153"/>
      <c r="F57" s="153"/>
      <c r="G57" s="183"/>
      <c r="H57" s="344"/>
      <c r="I57" s="153"/>
      <c r="J57" s="345"/>
      <c r="K57" s="344"/>
    </row>
    <row r="58" spans="1:11" ht="12.75" customHeight="1">
      <c r="A58" s="183"/>
      <c r="B58" s="164"/>
      <c r="C58" s="164"/>
      <c r="D58" s="153"/>
      <c r="E58" s="153"/>
      <c r="F58" s="153"/>
      <c r="G58" s="183"/>
      <c r="H58" s="344"/>
      <c r="I58" s="153"/>
      <c r="J58" s="345"/>
      <c r="K58" s="344"/>
    </row>
    <row r="59" spans="1:11" ht="12.75" customHeight="1">
      <c r="A59" s="183"/>
      <c r="B59" s="164"/>
      <c r="C59" s="164"/>
      <c r="D59" s="153"/>
      <c r="E59" s="153"/>
      <c r="F59" s="153"/>
      <c r="G59" s="183"/>
      <c r="H59" s="344"/>
      <c r="I59" s="153"/>
      <c r="J59" s="345"/>
      <c r="K59" s="344"/>
    </row>
    <row r="60" spans="1:11" ht="36" customHeight="1">
      <c r="A60" s="497" t="s">
        <v>475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</row>
    <row r="61" spans="10:11" ht="27.75" customHeight="1">
      <c r="J61" s="488"/>
      <c r="K61" s="489"/>
    </row>
    <row r="62" spans="10:11" ht="12.75">
      <c r="J62" s="489"/>
      <c r="K62" s="489"/>
    </row>
    <row r="63" spans="10:11" ht="12.75">
      <c r="J63" s="490" t="s">
        <v>582</v>
      </c>
      <c r="K63" s="491"/>
    </row>
  </sheetData>
  <mergeCells count="34">
    <mergeCell ref="D18:E18"/>
    <mergeCell ref="D19:E19"/>
    <mergeCell ref="A29:B29"/>
    <mergeCell ref="D42:E42"/>
    <mergeCell ref="A1:K1"/>
    <mergeCell ref="G34:H34"/>
    <mergeCell ref="D31:E31"/>
    <mergeCell ref="D32:E32"/>
    <mergeCell ref="G25:H25"/>
    <mergeCell ref="G26:H26"/>
    <mergeCell ref="G15:H16"/>
    <mergeCell ref="G7:H7"/>
    <mergeCell ref="A3:K3"/>
    <mergeCell ref="J6:K6"/>
    <mergeCell ref="A5:B5"/>
    <mergeCell ref="J32:K32"/>
    <mergeCell ref="J33:K34"/>
    <mergeCell ref="A28:B28"/>
    <mergeCell ref="D5:E5"/>
    <mergeCell ref="D6:E6"/>
    <mergeCell ref="J5:K5"/>
    <mergeCell ref="G5:H6"/>
    <mergeCell ref="G17:H17"/>
    <mergeCell ref="A6:B6"/>
    <mergeCell ref="A45:B45"/>
    <mergeCell ref="G35:H36"/>
    <mergeCell ref="J61:K62"/>
    <mergeCell ref="J63:K63"/>
    <mergeCell ref="J48:K49"/>
    <mergeCell ref="J50:K50"/>
    <mergeCell ref="A60:K60"/>
    <mergeCell ref="D43:E43"/>
    <mergeCell ref="G48:H48"/>
    <mergeCell ref="A43:B44"/>
  </mergeCells>
  <printOptions/>
  <pageMargins left="0.3937007874015748" right="0.3937007874015748" top="0.1968503937007874" bottom="0.1968503937007874" header="0.5118110236220472" footer="0.31496062992125984"/>
  <pageSetup horizontalDpi="600" verticalDpi="600" orientation="portrait" paperSize="9" r:id="rId2"/>
  <headerFooter alignWithMargins="0">
    <oddFooter>&amp;CЗавод ЭЛКРАФТ т/ф:(351)269-16-02, т:231-75-14, sales@elkraft.ru www.elkraft.ru менеджер Добрынина Елена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3">
      <selection activeCell="G54" sqref="G54"/>
    </sheetView>
  </sheetViews>
  <sheetFormatPr defaultColWidth="9.00390625" defaultRowHeight="12.75"/>
  <cols>
    <col min="1" max="1" width="9.75390625" style="53" customWidth="1"/>
    <col min="2" max="2" width="10.625" style="53" customWidth="1"/>
    <col min="3" max="3" width="14.75390625" style="53" customWidth="1"/>
    <col min="4" max="4" width="13.75390625" style="53" customWidth="1"/>
    <col min="5" max="5" width="14.75390625" style="53" customWidth="1"/>
    <col min="6" max="6" width="15.375" style="53" customWidth="1"/>
    <col min="7" max="7" width="14.75390625" style="53" customWidth="1"/>
    <col min="8" max="16384" width="9.125" style="53" customWidth="1"/>
  </cols>
  <sheetData>
    <row r="1" spans="1:7" ht="30" customHeight="1" thickBot="1">
      <c r="A1" s="553" t="s">
        <v>0</v>
      </c>
      <c r="B1" s="554"/>
      <c r="C1" s="190" t="s">
        <v>352</v>
      </c>
      <c r="D1" s="190" t="s">
        <v>425</v>
      </c>
      <c r="E1" s="190" t="s">
        <v>426</v>
      </c>
      <c r="F1" s="190" t="s">
        <v>427</v>
      </c>
      <c r="G1" s="190" t="s">
        <v>428</v>
      </c>
    </row>
    <row r="2" spans="1:7" ht="15" customHeight="1" thickBot="1">
      <c r="A2" s="555" t="s">
        <v>1</v>
      </c>
      <c r="B2" s="556"/>
      <c r="C2" s="191" t="s">
        <v>2</v>
      </c>
      <c r="D2" s="192">
        <v>0.03</v>
      </c>
      <c r="E2" s="192">
        <v>0.07</v>
      </c>
      <c r="F2" s="192">
        <v>0.1</v>
      </c>
      <c r="G2" s="192">
        <v>0.12</v>
      </c>
    </row>
    <row r="3" spans="1:7" ht="19.5" customHeight="1" thickBot="1">
      <c r="A3" s="548" t="s">
        <v>4</v>
      </c>
      <c r="B3" s="549"/>
      <c r="C3" s="549"/>
      <c r="D3" s="549"/>
      <c r="E3" s="549"/>
      <c r="F3" s="549"/>
      <c r="G3" s="557"/>
    </row>
    <row r="4" spans="1:7" ht="13.5" customHeight="1">
      <c r="A4" s="558" t="s">
        <v>215</v>
      </c>
      <c r="B4" s="559"/>
      <c r="C4" s="193">
        <v>3.55</v>
      </c>
      <c r="D4" s="194">
        <f>C4*0.97</f>
        <v>3.4435</v>
      </c>
      <c r="E4" s="194">
        <f>C4*0.93</f>
        <v>3.3015</v>
      </c>
      <c r="F4" s="194">
        <f>C4*0.9</f>
        <v>3.195</v>
      </c>
      <c r="G4" s="195">
        <f>C4*0.88</f>
        <v>3.1239999999999997</v>
      </c>
    </row>
    <row r="5" spans="1:7" ht="13.5" customHeight="1">
      <c r="A5" s="560" t="s">
        <v>216</v>
      </c>
      <c r="B5" s="561"/>
      <c r="C5" s="196">
        <v>3.98</v>
      </c>
      <c r="D5" s="197">
        <f aca="true" t="shared" si="0" ref="D5:D13">C5*0.97</f>
        <v>3.8606</v>
      </c>
      <c r="E5" s="197">
        <f aca="true" t="shared" si="1" ref="E5:E13">C5*0.93</f>
        <v>3.7014</v>
      </c>
      <c r="F5" s="197">
        <f aca="true" t="shared" si="2" ref="F5:F13">C5*0.9</f>
        <v>3.582</v>
      </c>
      <c r="G5" s="198">
        <f aca="true" t="shared" si="3" ref="G5:G13">C5*0.88</f>
        <v>3.5024</v>
      </c>
    </row>
    <row r="6" spans="1:7" ht="13.5" customHeight="1">
      <c r="A6" s="560" t="s">
        <v>217</v>
      </c>
      <c r="B6" s="561"/>
      <c r="C6" s="196">
        <v>5.44</v>
      </c>
      <c r="D6" s="197">
        <f t="shared" si="0"/>
        <v>5.276800000000001</v>
      </c>
      <c r="E6" s="197">
        <f t="shared" si="1"/>
        <v>5.059200000000001</v>
      </c>
      <c r="F6" s="197">
        <f t="shared" si="2"/>
        <v>4.896000000000001</v>
      </c>
      <c r="G6" s="198">
        <f t="shared" si="3"/>
        <v>4.7872</v>
      </c>
    </row>
    <row r="7" spans="1:7" ht="13.5" customHeight="1">
      <c r="A7" s="562" t="s">
        <v>218</v>
      </c>
      <c r="B7" s="563"/>
      <c r="C7" s="196">
        <v>6.82</v>
      </c>
      <c r="D7" s="197">
        <f t="shared" si="0"/>
        <v>6.6154</v>
      </c>
      <c r="E7" s="197">
        <f t="shared" si="1"/>
        <v>6.342600000000001</v>
      </c>
      <c r="F7" s="197">
        <f t="shared" si="2"/>
        <v>6.138000000000001</v>
      </c>
      <c r="G7" s="198">
        <f t="shared" si="3"/>
        <v>6.001600000000001</v>
      </c>
    </row>
    <row r="8" spans="1:7" ht="13.5" customHeight="1">
      <c r="A8" s="562" t="s">
        <v>434</v>
      </c>
      <c r="B8" s="563"/>
      <c r="C8" s="196">
        <v>8.01</v>
      </c>
      <c r="D8" s="197">
        <f t="shared" si="0"/>
        <v>7.769699999999999</v>
      </c>
      <c r="E8" s="197">
        <f t="shared" si="1"/>
        <v>7.4493</v>
      </c>
      <c r="F8" s="197">
        <f t="shared" si="2"/>
        <v>7.209</v>
      </c>
      <c r="G8" s="198">
        <f t="shared" si="3"/>
        <v>7.0488</v>
      </c>
    </row>
    <row r="9" spans="1:7" ht="13.5" customHeight="1">
      <c r="A9" s="562" t="s">
        <v>219</v>
      </c>
      <c r="B9" s="563"/>
      <c r="C9" s="196">
        <v>10.39</v>
      </c>
      <c r="D9" s="197">
        <f t="shared" si="0"/>
        <v>10.0783</v>
      </c>
      <c r="E9" s="197">
        <f t="shared" si="1"/>
        <v>9.662700000000001</v>
      </c>
      <c r="F9" s="197">
        <f t="shared" si="2"/>
        <v>9.351</v>
      </c>
      <c r="G9" s="198">
        <f t="shared" si="3"/>
        <v>9.1432</v>
      </c>
    </row>
    <row r="10" spans="1:7" ht="13.5" customHeight="1">
      <c r="A10" s="562" t="s">
        <v>220</v>
      </c>
      <c r="B10" s="563"/>
      <c r="C10" s="196">
        <v>13.8</v>
      </c>
      <c r="D10" s="197">
        <f t="shared" si="0"/>
        <v>13.386000000000001</v>
      </c>
      <c r="E10" s="197">
        <f t="shared" si="1"/>
        <v>12.834000000000001</v>
      </c>
      <c r="F10" s="197">
        <f t="shared" si="2"/>
        <v>12.420000000000002</v>
      </c>
      <c r="G10" s="198">
        <f t="shared" si="3"/>
        <v>12.144</v>
      </c>
    </row>
    <row r="11" spans="1:7" ht="13.5" customHeight="1">
      <c r="A11" s="562" t="s">
        <v>221</v>
      </c>
      <c r="B11" s="563"/>
      <c r="C11" s="196">
        <v>14.3</v>
      </c>
      <c r="D11" s="197">
        <f t="shared" si="0"/>
        <v>13.871</v>
      </c>
      <c r="E11" s="197">
        <f t="shared" si="1"/>
        <v>13.299000000000001</v>
      </c>
      <c r="F11" s="197">
        <f t="shared" si="2"/>
        <v>12.870000000000001</v>
      </c>
      <c r="G11" s="198">
        <f t="shared" si="3"/>
        <v>12.584000000000001</v>
      </c>
    </row>
    <row r="12" spans="1:7" ht="13.5" customHeight="1">
      <c r="A12" s="562" t="s">
        <v>222</v>
      </c>
      <c r="B12" s="563"/>
      <c r="C12" s="196">
        <v>15.88</v>
      </c>
      <c r="D12" s="197">
        <f t="shared" si="0"/>
        <v>15.4036</v>
      </c>
      <c r="E12" s="197">
        <f t="shared" si="1"/>
        <v>14.768400000000002</v>
      </c>
      <c r="F12" s="197">
        <f t="shared" si="2"/>
        <v>14.292000000000002</v>
      </c>
      <c r="G12" s="198">
        <f t="shared" si="3"/>
        <v>13.974400000000001</v>
      </c>
    </row>
    <row r="13" spans="1:7" ht="13.5" customHeight="1" thickBot="1">
      <c r="A13" s="564" t="s">
        <v>223</v>
      </c>
      <c r="B13" s="565"/>
      <c r="C13" s="199">
        <v>19.55</v>
      </c>
      <c r="D13" s="200">
        <f t="shared" si="0"/>
        <v>18.9635</v>
      </c>
      <c r="E13" s="200">
        <f t="shared" si="1"/>
        <v>18.181500000000003</v>
      </c>
      <c r="F13" s="200">
        <f t="shared" si="2"/>
        <v>17.595000000000002</v>
      </c>
      <c r="G13" s="201">
        <f t="shared" si="3"/>
        <v>17.204</v>
      </c>
    </row>
    <row r="14" spans="1:7" ht="19.5" customHeight="1" thickBot="1">
      <c r="A14" s="548" t="s">
        <v>19</v>
      </c>
      <c r="B14" s="549"/>
      <c r="C14" s="549"/>
      <c r="D14" s="549"/>
      <c r="E14" s="549"/>
      <c r="F14" s="549"/>
      <c r="G14" s="550"/>
    </row>
    <row r="15" spans="1:7" ht="13.5" customHeight="1">
      <c r="A15" s="551" t="s">
        <v>435</v>
      </c>
      <c r="B15" s="552"/>
      <c r="C15" s="193">
        <v>1.82</v>
      </c>
      <c r="D15" s="194">
        <f aca="true" t="shared" si="4" ref="D15:D43">C15*0.97</f>
        <v>1.7654</v>
      </c>
      <c r="E15" s="194">
        <f aca="true" t="shared" si="5" ref="E15:E28">C15*0.93</f>
        <v>1.6926</v>
      </c>
      <c r="F15" s="194">
        <f aca="true" t="shared" si="6" ref="F15:F28">C15*0.9</f>
        <v>1.6380000000000001</v>
      </c>
      <c r="G15" s="195">
        <f aca="true" t="shared" si="7" ref="G15:G28">C15*0.88</f>
        <v>1.6016000000000001</v>
      </c>
    </row>
    <row r="16" spans="1:7" ht="13.5" customHeight="1">
      <c r="A16" s="542" t="s">
        <v>436</v>
      </c>
      <c r="B16" s="543"/>
      <c r="C16" s="196">
        <v>2.84</v>
      </c>
      <c r="D16" s="197">
        <f t="shared" si="4"/>
        <v>2.7548</v>
      </c>
      <c r="E16" s="197">
        <f t="shared" si="5"/>
        <v>2.6412</v>
      </c>
      <c r="F16" s="197">
        <f t="shared" si="6"/>
        <v>2.556</v>
      </c>
      <c r="G16" s="198">
        <f t="shared" si="7"/>
        <v>2.4992</v>
      </c>
    </row>
    <row r="17" spans="1:7" ht="13.5" customHeight="1">
      <c r="A17" s="546" t="s">
        <v>437</v>
      </c>
      <c r="B17" s="547"/>
      <c r="C17" s="196">
        <v>3.24</v>
      </c>
      <c r="D17" s="197">
        <f t="shared" si="4"/>
        <v>3.1428000000000003</v>
      </c>
      <c r="E17" s="197">
        <f t="shared" si="5"/>
        <v>3.0132000000000003</v>
      </c>
      <c r="F17" s="197">
        <f t="shared" si="6"/>
        <v>2.9160000000000004</v>
      </c>
      <c r="G17" s="198">
        <f t="shared" si="7"/>
        <v>2.8512000000000004</v>
      </c>
    </row>
    <row r="18" spans="1:7" ht="13.5" customHeight="1">
      <c r="A18" s="546" t="s">
        <v>438</v>
      </c>
      <c r="B18" s="547"/>
      <c r="C18" s="196">
        <v>3.64</v>
      </c>
      <c r="D18" s="197">
        <f t="shared" si="4"/>
        <v>3.5308</v>
      </c>
      <c r="E18" s="197">
        <f t="shared" si="5"/>
        <v>3.3852</v>
      </c>
      <c r="F18" s="197">
        <f t="shared" si="6"/>
        <v>3.2760000000000002</v>
      </c>
      <c r="G18" s="198">
        <f t="shared" si="7"/>
        <v>3.2032000000000003</v>
      </c>
    </row>
    <row r="19" spans="1:7" ht="13.5" customHeight="1">
      <c r="A19" s="546" t="s">
        <v>439</v>
      </c>
      <c r="B19" s="547"/>
      <c r="C19" s="196">
        <v>4.33</v>
      </c>
      <c r="D19" s="197">
        <f t="shared" si="4"/>
        <v>4.2001</v>
      </c>
      <c r="E19" s="197">
        <f t="shared" si="5"/>
        <v>4.0269</v>
      </c>
      <c r="F19" s="197">
        <f t="shared" si="6"/>
        <v>3.8970000000000002</v>
      </c>
      <c r="G19" s="198">
        <f t="shared" si="7"/>
        <v>3.8104</v>
      </c>
    </row>
    <row r="20" spans="1:7" ht="13.5" customHeight="1">
      <c r="A20" s="546" t="s">
        <v>440</v>
      </c>
      <c r="B20" s="547"/>
      <c r="C20" s="196">
        <v>7.39</v>
      </c>
      <c r="D20" s="197">
        <f t="shared" si="4"/>
        <v>7.1682999999999995</v>
      </c>
      <c r="E20" s="197">
        <f t="shared" si="5"/>
        <v>6.8727</v>
      </c>
      <c r="F20" s="197">
        <f t="shared" si="6"/>
        <v>6.651</v>
      </c>
      <c r="G20" s="198">
        <f t="shared" si="7"/>
        <v>6.5032</v>
      </c>
    </row>
    <row r="21" spans="1:7" ht="13.5" customHeight="1">
      <c r="A21" s="546" t="s">
        <v>441</v>
      </c>
      <c r="B21" s="547"/>
      <c r="C21" s="196">
        <v>11.27</v>
      </c>
      <c r="D21" s="197">
        <f t="shared" si="4"/>
        <v>10.931899999999999</v>
      </c>
      <c r="E21" s="197">
        <f t="shared" si="5"/>
        <v>10.4811</v>
      </c>
      <c r="F21" s="197">
        <f t="shared" si="6"/>
        <v>10.143</v>
      </c>
      <c r="G21" s="198">
        <f t="shared" si="7"/>
        <v>9.9176</v>
      </c>
    </row>
    <row r="22" spans="1:7" ht="13.5" customHeight="1">
      <c r="A22" s="546" t="s">
        <v>442</v>
      </c>
      <c r="B22" s="547"/>
      <c r="C22" s="196">
        <v>12.56</v>
      </c>
      <c r="D22" s="197">
        <f t="shared" si="4"/>
        <v>12.1832</v>
      </c>
      <c r="E22" s="197">
        <f t="shared" si="5"/>
        <v>11.680800000000001</v>
      </c>
      <c r="F22" s="197">
        <f t="shared" si="6"/>
        <v>11.304</v>
      </c>
      <c r="G22" s="198">
        <f t="shared" si="7"/>
        <v>11.052800000000001</v>
      </c>
    </row>
    <row r="23" spans="1:7" ht="13.5" customHeight="1">
      <c r="A23" s="546" t="s">
        <v>443</v>
      </c>
      <c r="B23" s="547"/>
      <c r="C23" s="196">
        <v>14.18</v>
      </c>
      <c r="D23" s="197">
        <f t="shared" si="4"/>
        <v>13.7546</v>
      </c>
      <c r="E23" s="197">
        <f t="shared" si="5"/>
        <v>13.1874</v>
      </c>
      <c r="F23" s="197">
        <f t="shared" si="6"/>
        <v>12.762</v>
      </c>
      <c r="G23" s="198">
        <f t="shared" si="7"/>
        <v>12.4784</v>
      </c>
    </row>
    <row r="24" spans="1:7" ht="13.5" customHeight="1">
      <c r="A24" s="546" t="s">
        <v>444</v>
      </c>
      <c r="B24" s="547"/>
      <c r="C24" s="196">
        <v>28.73</v>
      </c>
      <c r="D24" s="197">
        <f t="shared" si="4"/>
        <v>27.8681</v>
      </c>
      <c r="E24" s="197">
        <f t="shared" si="5"/>
        <v>26.7189</v>
      </c>
      <c r="F24" s="197">
        <f t="shared" si="6"/>
        <v>25.857</v>
      </c>
      <c r="G24" s="198">
        <f t="shared" si="7"/>
        <v>25.2824</v>
      </c>
    </row>
    <row r="25" spans="1:7" ht="13.5" customHeight="1">
      <c r="A25" s="542" t="s">
        <v>445</v>
      </c>
      <c r="B25" s="543"/>
      <c r="C25" s="196">
        <v>42.93</v>
      </c>
      <c r="D25" s="197">
        <f t="shared" si="4"/>
        <v>41.6421</v>
      </c>
      <c r="E25" s="197">
        <f t="shared" si="5"/>
        <v>39.9249</v>
      </c>
      <c r="F25" s="197">
        <f t="shared" si="6"/>
        <v>38.637</v>
      </c>
      <c r="G25" s="198">
        <f t="shared" si="7"/>
        <v>37.7784</v>
      </c>
    </row>
    <row r="26" spans="1:7" ht="13.5" customHeight="1">
      <c r="A26" s="542" t="s">
        <v>446</v>
      </c>
      <c r="B26" s="543"/>
      <c r="C26" s="196">
        <v>57.39</v>
      </c>
      <c r="D26" s="197">
        <f t="shared" si="4"/>
        <v>55.6683</v>
      </c>
      <c r="E26" s="197">
        <f t="shared" si="5"/>
        <v>53.3727</v>
      </c>
      <c r="F26" s="197">
        <f t="shared" si="6"/>
        <v>51.651</v>
      </c>
      <c r="G26" s="198">
        <f t="shared" si="7"/>
        <v>50.5032</v>
      </c>
    </row>
    <row r="27" spans="1:7" ht="13.5" customHeight="1">
      <c r="A27" s="542" t="s">
        <v>447</v>
      </c>
      <c r="B27" s="543"/>
      <c r="C27" s="196">
        <v>72.05</v>
      </c>
      <c r="D27" s="197">
        <f t="shared" si="4"/>
        <v>69.8885</v>
      </c>
      <c r="E27" s="197">
        <f t="shared" si="5"/>
        <v>67.0065</v>
      </c>
      <c r="F27" s="197">
        <f t="shared" si="6"/>
        <v>64.845</v>
      </c>
      <c r="G27" s="198">
        <f t="shared" si="7"/>
        <v>63.403999999999996</v>
      </c>
    </row>
    <row r="28" spans="1:7" ht="13.5" customHeight="1" thickBot="1">
      <c r="A28" s="544" t="s">
        <v>448</v>
      </c>
      <c r="B28" s="545"/>
      <c r="C28" s="199">
        <v>99.28</v>
      </c>
      <c r="D28" s="200">
        <f t="shared" si="4"/>
        <v>96.3016</v>
      </c>
      <c r="E28" s="200">
        <f t="shared" si="5"/>
        <v>92.33040000000001</v>
      </c>
      <c r="F28" s="200">
        <f t="shared" si="6"/>
        <v>89.352</v>
      </c>
      <c r="G28" s="201">
        <f t="shared" si="7"/>
        <v>87.3664</v>
      </c>
    </row>
    <row r="29" spans="1:7" ht="19.5" customHeight="1" thickBot="1">
      <c r="A29" s="548" t="s">
        <v>673</v>
      </c>
      <c r="B29" s="549"/>
      <c r="C29" s="549"/>
      <c r="D29" s="549"/>
      <c r="E29" s="549"/>
      <c r="F29" s="549"/>
      <c r="G29" s="550"/>
    </row>
    <row r="30" spans="1:7" ht="13.5" customHeight="1">
      <c r="A30" s="551" t="s">
        <v>674</v>
      </c>
      <c r="B30" s="552"/>
      <c r="C30" s="193">
        <v>2.08</v>
      </c>
      <c r="D30" s="194">
        <f t="shared" si="4"/>
        <v>2.0176</v>
      </c>
      <c r="E30" s="194">
        <f aca="true" t="shared" si="8" ref="E30:E43">C30*0.93</f>
        <v>1.9344000000000001</v>
      </c>
      <c r="F30" s="194">
        <f aca="true" t="shared" si="9" ref="F30:F43">C30*0.9</f>
        <v>1.872</v>
      </c>
      <c r="G30" s="195">
        <f aca="true" t="shared" si="10" ref="G30:G43">C30*0.88</f>
        <v>1.8304</v>
      </c>
    </row>
    <row r="31" spans="1:7" ht="13.5" customHeight="1">
      <c r="A31" s="542" t="s">
        <v>675</v>
      </c>
      <c r="B31" s="543"/>
      <c r="C31" s="196">
        <v>3.1</v>
      </c>
      <c r="D31" s="197">
        <f t="shared" si="4"/>
        <v>3.007</v>
      </c>
      <c r="E31" s="197">
        <f t="shared" si="8"/>
        <v>2.8830000000000005</v>
      </c>
      <c r="F31" s="197">
        <f t="shared" si="9"/>
        <v>2.79</v>
      </c>
      <c r="G31" s="198">
        <f t="shared" si="10"/>
        <v>2.728</v>
      </c>
    </row>
    <row r="32" spans="1:7" ht="13.5" customHeight="1">
      <c r="A32" s="546" t="s">
        <v>676</v>
      </c>
      <c r="B32" s="547"/>
      <c r="C32" s="196">
        <v>3.5</v>
      </c>
      <c r="D32" s="197">
        <f t="shared" si="4"/>
        <v>3.395</v>
      </c>
      <c r="E32" s="197">
        <f t="shared" si="8"/>
        <v>3.2550000000000003</v>
      </c>
      <c r="F32" s="197">
        <f t="shared" si="9"/>
        <v>3.15</v>
      </c>
      <c r="G32" s="198">
        <f t="shared" si="10"/>
        <v>3.08</v>
      </c>
    </row>
    <row r="33" spans="1:7" ht="13.5" customHeight="1">
      <c r="A33" s="546" t="s">
        <v>677</v>
      </c>
      <c r="B33" s="547"/>
      <c r="C33" s="196">
        <v>4.11</v>
      </c>
      <c r="D33" s="197">
        <f t="shared" si="4"/>
        <v>3.9867000000000004</v>
      </c>
      <c r="E33" s="197">
        <f t="shared" si="8"/>
        <v>3.8223000000000007</v>
      </c>
      <c r="F33" s="197">
        <f t="shared" si="9"/>
        <v>3.6990000000000003</v>
      </c>
      <c r="G33" s="198">
        <f t="shared" si="10"/>
        <v>3.6168000000000005</v>
      </c>
    </row>
    <row r="34" spans="1:7" ht="13.5" customHeight="1">
      <c r="A34" s="546" t="s">
        <v>678</v>
      </c>
      <c r="B34" s="547"/>
      <c r="C34" s="196">
        <v>4.91</v>
      </c>
      <c r="D34" s="197">
        <f t="shared" si="4"/>
        <v>4.7627</v>
      </c>
      <c r="E34" s="197">
        <f t="shared" si="8"/>
        <v>4.5663</v>
      </c>
      <c r="F34" s="197">
        <f t="shared" si="9"/>
        <v>4.4190000000000005</v>
      </c>
      <c r="G34" s="198">
        <f t="shared" si="10"/>
        <v>4.3208</v>
      </c>
    </row>
    <row r="35" spans="1:7" ht="13.5" customHeight="1">
      <c r="A35" s="546" t="s">
        <v>679</v>
      </c>
      <c r="B35" s="547"/>
      <c r="C35" s="196">
        <v>8.3</v>
      </c>
      <c r="D35" s="197">
        <f t="shared" si="4"/>
        <v>8.051</v>
      </c>
      <c r="E35" s="197">
        <f t="shared" si="8"/>
        <v>7.719000000000001</v>
      </c>
      <c r="F35" s="197">
        <f t="shared" si="9"/>
        <v>7.470000000000001</v>
      </c>
      <c r="G35" s="198">
        <f t="shared" si="10"/>
        <v>7.304</v>
      </c>
    </row>
    <row r="36" spans="1:7" ht="13.5" customHeight="1">
      <c r="A36" s="546" t="s">
        <v>680</v>
      </c>
      <c r="B36" s="547"/>
      <c r="C36" s="196">
        <v>12.5</v>
      </c>
      <c r="D36" s="197">
        <f t="shared" si="4"/>
        <v>12.125</v>
      </c>
      <c r="E36" s="197">
        <f t="shared" si="8"/>
        <v>11.625</v>
      </c>
      <c r="F36" s="197">
        <f t="shared" si="9"/>
        <v>11.25</v>
      </c>
      <c r="G36" s="198">
        <f t="shared" si="10"/>
        <v>11</v>
      </c>
    </row>
    <row r="37" spans="1:7" ht="13.5" customHeight="1">
      <c r="A37" s="546" t="s">
        <v>681</v>
      </c>
      <c r="B37" s="547"/>
      <c r="C37" s="196">
        <v>13.55</v>
      </c>
      <c r="D37" s="197">
        <f t="shared" si="4"/>
        <v>13.1435</v>
      </c>
      <c r="E37" s="197">
        <f t="shared" si="8"/>
        <v>12.601500000000001</v>
      </c>
      <c r="F37" s="197">
        <f t="shared" si="9"/>
        <v>12.195</v>
      </c>
      <c r="G37" s="198">
        <f t="shared" si="10"/>
        <v>11.924000000000001</v>
      </c>
    </row>
    <row r="38" spans="1:7" ht="13.5" customHeight="1">
      <c r="A38" s="546" t="s">
        <v>682</v>
      </c>
      <c r="B38" s="547"/>
      <c r="C38" s="196">
        <v>16.14</v>
      </c>
      <c r="D38" s="197">
        <f t="shared" si="4"/>
        <v>15.6558</v>
      </c>
      <c r="E38" s="197">
        <f t="shared" si="8"/>
        <v>15.010200000000001</v>
      </c>
      <c r="F38" s="197">
        <f t="shared" si="9"/>
        <v>14.526000000000002</v>
      </c>
      <c r="G38" s="198">
        <f t="shared" si="10"/>
        <v>14.2032</v>
      </c>
    </row>
    <row r="39" spans="1:7" ht="13.5" customHeight="1">
      <c r="A39" s="546" t="s">
        <v>683</v>
      </c>
      <c r="B39" s="547"/>
      <c r="C39" s="196">
        <v>31.53</v>
      </c>
      <c r="D39" s="197">
        <f t="shared" si="4"/>
        <v>30.5841</v>
      </c>
      <c r="E39" s="197">
        <f t="shared" si="8"/>
        <v>29.322900000000004</v>
      </c>
      <c r="F39" s="197">
        <f t="shared" si="9"/>
        <v>28.377000000000002</v>
      </c>
      <c r="G39" s="198">
        <f t="shared" si="10"/>
        <v>27.7464</v>
      </c>
    </row>
    <row r="40" spans="1:7" ht="13.5" customHeight="1">
      <c r="A40" s="542" t="s">
        <v>684</v>
      </c>
      <c r="B40" s="543"/>
      <c r="C40" s="196">
        <v>48.86</v>
      </c>
      <c r="D40" s="197">
        <f t="shared" si="4"/>
        <v>47.3942</v>
      </c>
      <c r="E40" s="197">
        <f t="shared" si="8"/>
        <v>45.439800000000005</v>
      </c>
      <c r="F40" s="197">
        <f t="shared" si="9"/>
        <v>43.974000000000004</v>
      </c>
      <c r="G40" s="198">
        <f t="shared" si="10"/>
        <v>42.9968</v>
      </c>
    </row>
    <row r="41" spans="1:7" ht="13.5" customHeight="1">
      <c r="A41" s="542" t="s">
        <v>685</v>
      </c>
      <c r="B41" s="543"/>
      <c r="C41" s="196">
        <v>62.99</v>
      </c>
      <c r="D41" s="197">
        <f t="shared" si="4"/>
        <v>61.1003</v>
      </c>
      <c r="E41" s="197">
        <f t="shared" si="8"/>
        <v>58.58070000000001</v>
      </c>
      <c r="F41" s="197">
        <f t="shared" si="9"/>
        <v>56.691</v>
      </c>
      <c r="G41" s="198">
        <f t="shared" si="10"/>
        <v>55.431200000000004</v>
      </c>
    </row>
    <row r="42" spans="1:7" ht="13.5" customHeight="1">
      <c r="A42" s="542" t="s">
        <v>686</v>
      </c>
      <c r="B42" s="543"/>
      <c r="C42" s="196">
        <v>79.77</v>
      </c>
      <c r="D42" s="197">
        <f t="shared" si="4"/>
        <v>77.37689999999999</v>
      </c>
      <c r="E42" s="197">
        <f t="shared" si="8"/>
        <v>74.1861</v>
      </c>
      <c r="F42" s="197">
        <f t="shared" si="9"/>
        <v>71.79299999999999</v>
      </c>
      <c r="G42" s="198">
        <f t="shared" si="10"/>
        <v>70.1976</v>
      </c>
    </row>
    <row r="43" spans="1:7" ht="13.5" customHeight="1" thickBot="1">
      <c r="A43" s="544" t="s">
        <v>687</v>
      </c>
      <c r="B43" s="545"/>
      <c r="C43" s="199">
        <v>108.86</v>
      </c>
      <c r="D43" s="200">
        <f t="shared" si="4"/>
        <v>105.5942</v>
      </c>
      <c r="E43" s="200">
        <f t="shared" si="8"/>
        <v>101.2398</v>
      </c>
      <c r="F43" s="200">
        <f t="shared" si="9"/>
        <v>97.974</v>
      </c>
      <c r="G43" s="201">
        <f t="shared" si="10"/>
        <v>95.7968</v>
      </c>
    </row>
    <row r="44" spans="1:7" ht="19.5" customHeight="1" thickBot="1">
      <c r="A44" s="144" t="s">
        <v>422</v>
      </c>
      <c r="B44" s="208"/>
      <c r="C44" s="208"/>
      <c r="D44" s="208"/>
      <c r="E44" s="208"/>
      <c r="F44" s="209"/>
      <c r="G44" s="210"/>
    </row>
    <row r="45" spans="1:7" ht="13.5" customHeight="1">
      <c r="A45" s="535" t="s">
        <v>5</v>
      </c>
      <c r="B45" s="536"/>
      <c r="C45" s="536" t="s">
        <v>360</v>
      </c>
      <c r="D45" s="539" t="s">
        <v>361</v>
      </c>
      <c r="E45" s="540" t="s">
        <v>362</v>
      </c>
      <c r="F45" s="148"/>
      <c r="G45" s="148"/>
    </row>
    <row r="46" spans="1:7" ht="13.5" customHeight="1" thickBot="1">
      <c r="A46" s="537"/>
      <c r="B46" s="538"/>
      <c r="C46" s="538"/>
      <c r="D46" s="538"/>
      <c r="E46" s="541"/>
      <c r="F46" s="148"/>
      <c r="G46" s="148"/>
    </row>
    <row r="47" spans="1:7" ht="13.5" customHeight="1">
      <c r="A47" s="529" t="s">
        <v>163</v>
      </c>
      <c r="B47" s="530"/>
      <c r="C47" s="211" t="s">
        <v>231</v>
      </c>
      <c r="D47" s="193">
        <v>64</v>
      </c>
      <c r="E47" s="203">
        <f aca="true" t="shared" si="11" ref="E47:E53">D47*0.95</f>
        <v>60.8</v>
      </c>
      <c r="F47" s="148"/>
      <c r="G47" s="148"/>
    </row>
    <row r="48" spans="1:7" ht="13.5" customHeight="1">
      <c r="A48" s="531" t="s">
        <v>164</v>
      </c>
      <c r="B48" s="532"/>
      <c r="C48" s="212" t="s">
        <v>230</v>
      </c>
      <c r="D48" s="196">
        <v>74</v>
      </c>
      <c r="E48" s="205">
        <f t="shared" si="11"/>
        <v>70.3</v>
      </c>
      <c r="F48" s="148"/>
      <c r="G48" s="213"/>
    </row>
    <row r="49" spans="1:7" ht="13.5" customHeight="1">
      <c r="A49" s="525" t="s">
        <v>165</v>
      </c>
      <c r="B49" s="526"/>
      <c r="C49" s="214" t="s">
        <v>363</v>
      </c>
      <c r="D49" s="196">
        <v>110</v>
      </c>
      <c r="E49" s="205">
        <f t="shared" si="11"/>
        <v>104.5</v>
      </c>
      <c r="F49" s="148"/>
      <c r="G49" s="213"/>
    </row>
    <row r="50" spans="1:7" ht="13.5" customHeight="1" thickBot="1">
      <c r="A50" s="533" t="s">
        <v>166</v>
      </c>
      <c r="B50" s="534"/>
      <c r="C50" s="215" t="s">
        <v>364</v>
      </c>
      <c r="D50" s="199">
        <v>165</v>
      </c>
      <c r="E50" s="207">
        <f t="shared" si="11"/>
        <v>156.75</v>
      </c>
      <c r="F50" s="148"/>
      <c r="G50" s="148"/>
    </row>
    <row r="51" spans="1:7" ht="13.5" customHeight="1">
      <c r="A51" s="523" t="s">
        <v>167</v>
      </c>
      <c r="B51" s="524"/>
      <c r="C51" s="216" t="s">
        <v>365</v>
      </c>
      <c r="D51" s="193">
        <v>108</v>
      </c>
      <c r="E51" s="203">
        <f t="shared" si="11"/>
        <v>102.6</v>
      </c>
      <c r="F51" s="217"/>
      <c r="G51" s="148"/>
    </row>
    <row r="52" spans="1:7" ht="13.5" customHeight="1">
      <c r="A52" s="525" t="s">
        <v>167</v>
      </c>
      <c r="B52" s="526"/>
      <c r="C52" s="214" t="s">
        <v>363</v>
      </c>
      <c r="D52" s="196">
        <v>133</v>
      </c>
      <c r="E52" s="205">
        <f t="shared" si="11"/>
        <v>126.35</v>
      </c>
      <c r="F52" s="153"/>
      <c r="G52" s="218"/>
    </row>
    <row r="53" spans="1:5" ht="13.5" customHeight="1" thickBot="1">
      <c r="A53" s="527" t="s">
        <v>167</v>
      </c>
      <c r="B53" s="528"/>
      <c r="C53" s="199" t="s">
        <v>364</v>
      </c>
      <c r="D53" s="199">
        <v>154</v>
      </c>
      <c r="E53" s="207">
        <f t="shared" si="11"/>
        <v>146.29999999999998</v>
      </c>
    </row>
    <row r="54" ht="12.75">
      <c r="G54" s="213"/>
    </row>
    <row r="55" ht="12.75">
      <c r="G55" s="213" t="s">
        <v>309</v>
      </c>
    </row>
    <row r="61" ht="12.75">
      <c r="G61" s="213"/>
    </row>
    <row r="63" ht="12.75">
      <c r="G63" s="213"/>
    </row>
    <row r="66" ht="12.75">
      <c r="G66" s="213"/>
    </row>
    <row r="84" ht="12.75">
      <c r="J84" s="219"/>
    </row>
    <row r="89" ht="12.75">
      <c r="G89" s="219"/>
    </row>
  </sheetData>
  <mergeCells count="54">
    <mergeCell ref="A41:B41"/>
    <mergeCell ref="A42:B42"/>
    <mergeCell ref="A29:G29"/>
    <mergeCell ref="A43:B43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13:B13"/>
    <mergeCell ref="A22:B22"/>
    <mergeCell ref="A23:B23"/>
    <mergeCell ref="A9:B9"/>
    <mergeCell ref="A10:B10"/>
    <mergeCell ref="A11:B11"/>
    <mergeCell ref="A12:B12"/>
    <mergeCell ref="A5:B5"/>
    <mergeCell ref="A6:B6"/>
    <mergeCell ref="A7:B7"/>
    <mergeCell ref="A8:B8"/>
    <mergeCell ref="A1:B1"/>
    <mergeCell ref="A2:B2"/>
    <mergeCell ref="A3:G3"/>
    <mergeCell ref="A4:B4"/>
    <mergeCell ref="A24:B24"/>
    <mergeCell ref="A14:G14"/>
    <mergeCell ref="A15:B15"/>
    <mergeCell ref="A16:B16"/>
    <mergeCell ref="A17:B17"/>
    <mergeCell ref="A18:B18"/>
    <mergeCell ref="A19:B19"/>
    <mergeCell ref="A20:B20"/>
    <mergeCell ref="A21:B21"/>
    <mergeCell ref="A25:B25"/>
    <mergeCell ref="A26:B26"/>
    <mergeCell ref="A27:B27"/>
    <mergeCell ref="A28:B28"/>
    <mergeCell ref="A45:B46"/>
    <mergeCell ref="C45:C46"/>
    <mergeCell ref="D45:D46"/>
    <mergeCell ref="E45:E46"/>
    <mergeCell ref="A51:B51"/>
    <mergeCell ref="A52:B52"/>
    <mergeCell ref="A53:B53"/>
    <mergeCell ref="A47:B47"/>
    <mergeCell ref="A48:B48"/>
    <mergeCell ref="A49:B49"/>
    <mergeCell ref="A50:B50"/>
  </mergeCells>
  <printOptions/>
  <pageMargins left="0.5118110236220472" right="0.5118110236220472" top="0.3937007874015748" bottom="0.3937007874015748" header="0.5118110236220472" footer="0.5118110236220472"/>
  <pageSetup horizontalDpi="600" verticalDpi="600" orientation="portrait" paperSize="9" scale="99" r:id="rId1"/>
  <headerFooter alignWithMargins="0">
    <oddFooter>&amp;CЗавод ЭЛКРАФТ т/ф:(351)269-16-02, т:231-75-14, sales@elkraft.ru www.elkraft.ru менеджер Добрынина Елена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1"/>
  <sheetViews>
    <sheetView workbookViewId="0" topLeftCell="A1">
      <selection activeCell="A1" sqref="A1:G1"/>
    </sheetView>
  </sheetViews>
  <sheetFormatPr defaultColWidth="9.00390625" defaultRowHeight="12.75"/>
  <cols>
    <col min="1" max="1" width="13.125" style="53" customWidth="1"/>
    <col min="2" max="2" width="11.125" style="53" customWidth="1"/>
    <col min="3" max="3" width="13.125" style="53" customWidth="1"/>
    <col min="4" max="5" width="13.75390625" style="53" customWidth="1"/>
    <col min="6" max="6" width="14.875" style="53" customWidth="1"/>
    <col min="7" max="7" width="14.625" style="53" customWidth="1"/>
    <col min="8" max="16384" width="9.125" style="53" customWidth="1"/>
  </cols>
  <sheetData>
    <row r="1" spans="1:7" ht="40.5" customHeight="1" thickBot="1">
      <c r="A1" s="640" t="s">
        <v>695</v>
      </c>
      <c r="B1" s="641"/>
      <c r="C1" s="641"/>
      <c r="D1" s="641"/>
      <c r="E1" s="641"/>
      <c r="F1" s="641"/>
      <c r="G1" s="642"/>
    </row>
    <row r="2" spans="1:7" ht="34.5" customHeight="1" thickBot="1">
      <c r="A2" s="220" t="s">
        <v>38</v>
      </c>
      <c r="B2" s="190" t="s">
        <v>39</v>
      </c>
      <c r="C2" s="190" t="s">
        <v>40</v>
      </c>
      <c r="D2" s="190" t="s">
        <v>41</v>
      </c>
      <c r="E2" s="190" t="s">
        <v>8</v>
      </c>
      <c r="F2" s="190" t="s">
        <v>9</v>
      </c>
      <c r="G2" s="190" t="s">
        <v>10</v>
      </c>
    </row>
    <row r="3" spans="1:7" ht="12.75" customHeight="1">
      <c r="A3" s="221">
        <v>3</v>
      </c>
      <c r="B3" s="41" t="s">
        <v>11</v>
      </c>
      <c r="C3" s="41">
        <v>1</v>
      </c>
      <c r="D3" s="222" t="s">
        <v>7</v>
      </c>
      <c r="E3" s="30">
        <v>2094</v>
      </c>
      <c r="F3" s="223">
        <f>E3*0.95</f>
        <v>1989.3</v>
      </c>
      <c r="G3" s="224">
        <f>E3*0.9</f>
        <v>1884.6000000000001</v>
      </c>
    </row>
    <row r="4" spans="1:7" ht="12.75" customHeight="1">
      <c r="A4" s="225">
        <v>4</v>
      </c>
      <c r="B4" s="42" t="s">
        <v>11</v>
      </c>
      <c r="C4" s="42">
        <v>1</v>
      </c>
      <c r="D4" s="32">
        <v>35.5</v>
      </c>
      <c r="E4" s="33">
        <v>1772</v>
      </c>
      <c r="F4" s="226">
        <f aca="true" t="shared" si="0" ref="F4:F24">E4*0.95</f>
        <v>1683.3999999999999</v>
      </c>
      <c r="G4" s="227">
        <f aca="true" t="shared" si="1" ref="G4:G24">E4*0.9</f>
        <v>1594.8</v>
      </c>
    </row>
    <row r="5" spans="1:7" ht="12.75" customHeight="1">
      <c r="A5" s="225">
        <v>4</v>
      </c>
      <c r="B5" s="42" t="s">
        <v>11</v>
      </c>
      <c r="C5" s="42">
        <v>1</v>
      </c>
      <c r="D5" s="228" t="s">
        <v>6</v>
      </c>
      <c r="E5" s="33">
        <v>2243</v>
      </c>
      <c r="F5" s="226">
        <f t="shared" si="0"/>
        <v>2130.85</v>
      </c>
      <c r="G5" s="227">
        <f t="shared" si="1"/>
        <v>2018.7</v>
      </c>
    </row>
    <row r="6" spans="1:7" ht="12.75" customHeight="1">
      <c r="A6" s="225">
        <v>4</v>
      </c>
      <c r="B6" s="42" t="s">
        <v>11</v>
      </c>
      <c r="C6" s="42">
        <v>1</v>
      </c>
      <c r="D6" s="228" t="s">
        <v>7</v>
      </c>
      <c r="E6" s="33">
        <v>2416</v>
      </c>
      <c r="F6" s="226">
        <f t="shared" si="0"/>
        <v>2295.2</v>
      </c>
      <c r="G6" s="227">
        <f t="shared" si="1"/>
        <v>2174.4</v>
      </c>
    </row>
    <row r="7" spans="1:7" ht="12.75" customHeight="1">
      <c r="A7" s="225">
        <v>3</v>
      </c>
      <c r="B7" s="42" t="s">
        <v>11</v>
      </c>
      <c r="C7" s="42">
        <v>10</v>
      </c>
      <c r="D7" s="32">
        <v>35.5</v>
      </c>
      <c r="E7" s="33">
        <v>2131</v>
      </c>
      <c r="F7" s="226">
        <f t="shared" si="0"/>
        <v>2024.4499999999998</v>
      </c>
      <c r="G7" s="227">
        <f t="shared" si="1"/>
        <v>1917.9</v>
      </c>
    </row>
    <row r="8" spans="1:7" ht="12.75" customHeight="1">
      <c r="A8" s="225">
        <v>3</v>
      </c>
      <c r="B8" s="42" t="s">
        <v>11</v>
      </c>
      <c r="C8" s="42">
        <v>10</v>
      </c>
      <c r="D8" s="228" t="s">
        <v>6</v>
      </c>
      <c r="E8" s="33">
        <v>2713</v>
      </c>
      <c r="F8" s="226">
        <f t="shared" si="0"/>
        <v>2577.35</v>
      </c>
      <c r="G8" s="227">
        <f t="shared" si="1"/>
        <v>2441.7000000000003</v>
      </c>
    </row>
    <row r="9" spans="1:7" ht="12.75" customHeight="1" thickBot="1">
      <c r="A9" s="229">
        <v>3</v>
      </c>
      <c r="B9" s="230" t="s">
        <v>11</v>
      </c>
      <c r="C9" s="230">
        <v>10</v>
      </c>
      <c r="D9" s="231" t="s">
        <v>7</v>
      </c>
      <c r="E9" s="232">
        <v>3085</v>
      </c>
      <c r="F9" s="233">
        <f t="shared" si="0"/>
        <v>2930.75</v>
      </c>
      <c r="G9" s="234">
        <f t="shared" si="1"/>
        <v>2776.5</v>
      </c>
    </row>
    <row r="10" spans="1:7" ht="12.75" customHeight="1" thickTop="1">
      <c r="A10" s="221">
        <v>3</v>
      </c>
      <c r="B10" s="41" t="s">
        <v>12</v>
      </c>
      <c r="C10" s="41">
        <v>10</v>
      </c>
      <c r="D10" s="235">
        <v>35.5</v>
      </c>
      <c r="E10" s="30">
        <v>3557</v>
      </c>
      <c r="F10" s="223">
        <f t="shared" si="0"/>
        <v>3379.1499999999996</v>
      </c>
      <c r="G10" s="224">
        <f t="shared" si="1"/>
        <v>3201.3</v>
      </c>
    </row>
    <row r="11" spans="1:7" ht="12.75" customHeight="1">
      <c r="A11" s="225">
        <v>3</v>
      </c>
      <c r="B11" s="42" t="s">
        <v>12</v>
      </c>
      <c r="C11" s="42">
        <v>10</v>
      </c>
      <c r="D11" s="228" t="s">
        <v>6</v>
      </c>
      <c r="E11" s="33">
        <v>3023</v>
      </c>
      <c r="F11" s="226">
        <f t="shared" si="0"/>
        <v>2871.85</v>
      </c>
      <c r="G11" s="227">
        <f t="shared" si="1"/>
        <v>2720.7000000000003</v>
      </c>
    </row>
    <row r="12" spans="1:7" ht="12.75" customHeight="1" thickBot="1">
      <c r="A12" s="229">
        <v>3</v>
      </c>
      <c r="B12" s="230" t="s">
        <v>12</v>
      </c>
      <c r="C12" s="230">
        <v>10</v>
      </c>
      <c r="D12" s="231" t="s">
        <v>7</v>
      </c>
      <c r="E12" s="232">
        <v>3383</v>
      </c>
      <c r="F12" s="233">
        <f t="shared" si="0"/>
        <v>3213.85</v>
      </c>
      <c r="G12" s="234">
        <f t="shared" si="1"/>
        <v>3044.7000000000003</v>
      </c>
    </row>
    <row r="13" spans="1:7" ht="12.75" customHeight="1" thickTop="1">
      <c r="A13" s="236">
        <v>4</v>
      </c>
      <c r="B13" s="237" t="s">
        <v>13</v>
      </c>
      <c r="C13" s="237">
        <v>1</v>
      </c>
      <c r="D13" s="238">
        <v>35.5</v>
      </c>
      <c r="E13" s="239">
        <v>632</v>
      </c>
      <c r="F13" s="240">
        <f t="shared" si="0"/>
        <v>600.4</v>
      </c>
      <c r="G13" s="241">
        <f t="shared" si="1"/>
        <v>568.8000000000001</v>
      </c>
    </row>
    <row r="14" spans="1:7" ht="12.75" customHeight="1">
      <c r="A14" s="39">
        <v>4</v>
      </c>
      <c r="B14" s="40" t="s">
        <v>13</v>
      </c>
      <c r="C14" s="40">
        <v>1</v>
      </c>
      <c r="D14" s="228" t="s">
        <v>6</v>
      </c>
      <c r="E14" s="33">
        <v>694</v>
      </c>
      <c r="F14" s="226">
        <f t="shared" si="0"/>
        <v>659.3</v>
      </c>
      <c r="G14" s="227">
        <f t="shared" si="1"/>
        <v>624.6</v>
      </c>
    </row>
    <row r="15" spans="1:7" ht="12.75" customHeight="1">
      <c r="A15" s="39">
        <v>4</v>
      </c>
      <c r="B15" s="40" t="s">
        <v>13</v>
      </c>
      <c r="C15" s="40">
        <v>1</v>
      </c>
      <c r="D15" s="228" t="s">
        <v>7</v>
      </c>
      <c r="E15" s="33">
        <v>793</v>
      </c>
      <c r="F15" s="226">
        <f t="shared" si="0"/>
        <v>753.3499999999999</v>
      </c>
      <c r="G15" s="227">
        <f t="shared" si="1"/>
        <v>713.7</v>
      </c>
    </row>
    <row r="16" spans="1:7" ht="12.75" customHeight="1">
      <c r="A16" s="39">
        <v>3</v>
      </c>
      <c r="B16" s="40" t="s">
        <v>13</v>
      </c>
      <c r="C16" s="40">
        <v>10</v>
      </c>
      <c r="D16" s="228" t="s">
        <v>14</v>
      </c>
      <c r="E16" s="33">
        <v>743</v>
      </c>
      <c r="F16" s="226">
        <f t="shared" si="0"/>
        <v>705.85</v>
      </c>
      <c r="G16" s="227">
        <f t="shared" si="1"/>
        <v>668.7</v>
      </c>
    </row>
    <row r="17" spans="1:7" ht="12.75" customHeight="1">
      <c r="A17" s="39">
        <v>3</v>
      </c>
      <c r="B17" s="40" t="s">
        <v>13</v>
      </c>
      <c r="C17" s="40">
        <v>10</v>
      </c>
      <c r="D17" s="228" t="s">
        <v>6</v>
      </c>
      <c r="E17" s="242">
        <v>930</v>
      </c>
      <c r="F17" s="226">
        <f t="shared" si="0"/>
        <v>883.5</v>
      </c>
      <c r="G17" s="227">
        <f t="shared" si="1"/>
        <v>837</v>
      </c>
    </row>
    <row r="18" spans="1:7" ht="12.75" customHeight="1" thickBot="1">
      <c r="A18" s="243">
        <v>3</v>
      </c>
      <c r="B18" s="244" t="s">
        <v>13</v>
      </c>
      <c r="C18" s="244">
        <v>10</v>
      </c>
      <c r="D18" s="231" t="s">
        <v>7</v>
      </c>
      <c r="E18" s="245">
        <v>979</v>
      </c>
      <c r="F18" s="233">
        <f t="shared" si="0"/>
        <v>930.05</v>
      </c>
      <c r="G18" s="234">
        <f t="shared" si="1"/>
        <v>881.1</v>
      </c>
    </row>
    <row r="19" spans="1:7" ht="12.75" customHeight="1" thickTop="1">
      <c r="A19" s="43">
        <v>4</v>
      </c>
      <c r="B19" s="44" t="s">
        <v>15</v>
      </c>
      <c r="C19" s="44">
        <v>1</v>
      </c>
      <c r="D19" s="235">
        <v>35.5</v>
      </c>
      <c r="E19" s="30">
        <v>756</v>
      </c>
      <c r="F19" s="223">
        <f t="shared" si="0"/>
        <v>718.1999999999999</v>
      </c>
      <c r="G19" s="224">
        <f t="shared" si="1"/>
        <v>680.4</v>
      </c>
    </row>
    <row r="20" spans="1:7" ht="12.75" customHeight="1">
      <c r="A20" s="39">
        <v>4</v>
      </c>
      <c r="B20" s="40" t="s">
        <v>15</v>
      </c>
      <c r="C20" s="40">
        <v>1</v>
      </c>
      <c r="D20" s="32" t="s">
        <v>6</v>
      </c>
      <c r="E20" s="33">
        <v>855</v>
      </c>
      <c r="F20" s="226">
        <f t="shared" si="0"/>
        <v>812.25</v>
      </c>
      <c r="G20" s="227">
        <f t="shared" si="1"/>
        <v>769.5</v>
      </c>
    </row>
    <row r="21" spans="1:7" ht="12.75" customHeight="1">
      <c r="A21" s="39">
        <v>4</v>
      </c>
      <c r="B21" s="40" t="s">
        <v>15</v>
      </c>
      <c r="C21" s="40">
        <v>1</v>
      </c>
      <c r="D21" s="32" t="s">
        <v>7</v>
      </c>
      <c r="E21" s="33">
        <v>979</v>
      </c>
      <c r="F21" s="226">
        <f t="shared" si="0"/>
        <v>930.05</v>
      </c>
      <c r="G21" s="227">
        <f t="shared" si="1"/>
        <v>881.1</v>
      </c>
    </row>
    <row r="22" spans="1:7" ht="12.75" customHeight="1">
      <c r="A22" s="39">
        <v>3</v>
      </c>
      <c r="B22" s="40" t="s">
        <v>15</v>
      </c>
      <c r="C22" s="40">
        <v>10</v>
      </c>
      <c r="D22" s="32">
        <v>35.5</v>
      </c>
      <c r="E22" s="33">
        <v>979</v>
      </c>
      <c r="F22" s="226">
        <f t="shared" si="0"/>
        <v>930.05</v>
      </c>
      <c r="G22" s="227">
        <f t="shared" si="1"/>
        <v>881.1</v>
      </c>
    </row>
    <row r="23" spans="1:7" ht="12.75" customHeight="1">
      <c r="A23" s="39">
        <v>3</v>
      </c>
      <c r="B23" s="40" t="s">
        <v>15</v>
      </c>
      <c r="C23" s="40">
        <v>10</v>
      </c>
      <c r="D23" s="32" t="s">
        <v>6</v>
      </c>
      <c r="E23" s="33">
        <v>1086</v>
      </c>
      <c r="F23" s="226">
        <f t="shared" si="0"/>
        <v>1031.7</v>
      </c>
      <c r="G23" s="227">
        <f t="shared" si="1"/>
        <v>977.4</v>
      </c>
    </row>
    <row r="24" spans="1:7" ht="12.75" customHeight="1" thickBot="1">
      <c r="A24" s="37">
        <v>3</v>
      </c>
      <c r="B24" s="38" t="s">
        <v>15</v>
      </c>
      <c r="C24" s="38">
        <v>10</v>
      </c>
      <c r="D24" s="35" t="s">
        <v>7</v>
      </c>
      <c r="E24" s="36">
        <v>1239</v>
      </c>
      <c r="F24" s="246">
        <f t="shared" si="0"/>
        <v>1177.05</v>
      </c>
      <c r="G24" s="247">
        <f t="shared" si="1"/>
        <v>1115.1000000000001</v>
      </c>
    </row>
    <row r="25" spans="1:7" ht="28.5" customHeight="1" thickBot="1">
      <c r="A25" s="643" t="s">
        <v>310</v>
      </c>
      <c r="B25" s="644"/>
      <c r="C25" s="644"/>
      <c r="D25" s="644"/>
      <c r="E25" s="644"/>
      <c r="F25" s="644"/>
      <c r="G25" s="645"/>
    </row>
    <row r="26" spans="1:7" ht="15" customHeight="1">
      <c r="A26" s="309"/>
      <c r="B26" s="310"/>
      <c r="C26" s="310"/>
      <c r="D26" s="310"/>
      <c r="E26" s="310"/>
      <c r="F26" s="310"/>
      <c r="G26" s="311"/>
    </row>
    <row r="27" spans="1:14" ht="23.25" customHeight="1">
      <c r="A27" s="647" t="s">
        <v>232</v>
      </c>
      <c r="B27" s="647"/>
      <c r="C27" s="647"/>
      <c r="D27" s="647"/>
      <c r="E27" s="647"/>
      <c r="F27" s="647"/>
      <c r="G27" s="647"/>
      <c r="H27" s="379"/>
      <c r="I27" s="380"/>
      <c r="J27" s="380"/>
      <c r="K27" s="380"/>
      <c r="L27" s="380"/>
      <c r="M27" s="380"/>
      <c r="N27" s="380"/>
    </row>
    <row r="28" spans="1:14" ht="18.75" customHeight="1" thickBot="1">
      <c r="A28" s="646" t="s">
        <v>233</v>
      </c>
      <c r="B28" s="646"/>
      <c r="C28" s="646"/>
      <c r="D28" s="646"/>
      <c r="E28" s="646"/>
      <c r="F28" s="646"/>
      <c r="G28" s="646"/>
      <c r="H28" s="378"/>
      <c r="I28" s="384"/>
      <c r="J28" s="384"/>
      <c r="K28" s="384"/>
      <c r="L28" s="384"/>
      <c r="M28" s="384"/>
      <c r="N28" s="384"/>
    </row>
    <row r="29" spans="1:14" ht="57" customHeight="1" thickBot="1">
      <c r="A29" s="395" t="s">
        <v>234</v>
      </c>
      <c r="B29" s="607" t="s">
        <v>235</v>
      </c>
      <c r="C29" s="608"/>
      <c r="D29" s="397" t="s">
        <v>236</v>
      </c>
      <c r="E29" s="397" t="s">
        <v>242</v>
      </c>
      <c r="F29" s="396" t="s">
        <v>237</v>
      </c>
      <c r="G29" s="396" t="s">
        <v>238</v>
      </c>
      <c r="H29" s="251"/>
      <c r="I29" s="385"/>
      <c r="J29" s="386"/>
      <c r="K29" s="251"/>
      <c r="L29" s="251"/>
      <c r="M29" s="251"/>
      <c r="N29" s="251"/>
    </row>
    <row r="30" spans="1:14" ht="26.25" customHeight="1">
      <c r="A30" s="253">
        <v>4</v>
      </c>
      <c r="B30" s="609" t="s">
        <v>11</v>
      </c>
      <c r="C30" s="610"/>
      <c r="D30" s="60">
        <v>1</v>
      </c>
      <c r="E30" s="265" t="s">
        <v>168</v>
      </c>
      <c r="F30" s="206">
        <v>1468</v>
      </c>
      <c r="G30" s="381">
        <v>1644</v>
      </c>
      <c r="H30" s="385"/>
      <c r="I30" s="385"/>
      <c r="J30" s="2"/>
      <c r="K30" s="251"/>
      <c r="L30" s="251"/>
      <c r="M30" s="251"/>
      <c r="N30" s="251"/>
    </row>
    <row r="31" spans="1:14" ht="12.75" customHeight="1">
      <c r="A31" s="253">
        <v>4</v>
      </c>
      <c r="B31" s="609" t="s">
        <v>11</v>
      </c>
      <c r="C31" s="610"/>
      <c r="D31" s="60">
        <v>1</v>
      </c>
      <c r="E31" s="31" t="s">
        <v>6</v>
      </c>
      <c r="F31" s="206">
        <v>1898</v>
      </c>
      <c r="G31" s="382">
        <v>1957</v>
      </c>
      <c r="H31" s="251"/>
      <c r="I31" s="312"/>
      <c r="J31" s="313"/>
      <c r="K31" s="26"/>
      <c r="L31" s="26"/>
      <c r="M31" s="148"/>
      <c r="N31" s="148"/>
    </row>
    <row r="32" spans="1:14" ht="12.75" customHeight="1">
      <c r="A32" s="253">
        <v>4</v>
      </c>
      <c r="B32" s="609" t="s">
        <v>11</v>
      </c>
      <c r="C32" s="610"/>
      <c r="D32" s="60">
        <v>1</v>
      </c>
      <c r="E32" s="31" t="s">
        <v>7</v>
      </c>
      <c r="F32" s="206">
        <v>1928</v>
      </c>
      <c r="G32" s="382">
        <v>2192</v>
      </c>
      <c r="H32" s="251"/>
      <c r="I32" s="312"/>
      <c r="J32" s="313"/>
      <c r="K32" s="26"/>
      <c r="L32" s="26"/>
      <c r="M32" s="148"/>
      <c r="N32" s="148"/>
    </row>
    <row r="33" spans="1:14" ht="12.75" customHeight="1">
      <c r="A33" s="253">
        <v>3</v>
      </c>
      <c r="B33" s="609" t="s">
        <v>11</v>
      </c>
      <c r="C33" s="610"/>
      <c r="D33" s="60">
        <v>10</v>
      </c>
      <c r="E33" s="31" t="s">
        <v>168</v>
      </c>
      <c r="F33" s="206">
        <v>2260</v>
      </c>
      <c r="G33" s="382">
        <v>2398</v>
      </c>
      <c r="H33" s="251"/>
      <c r="I33" s="312"/>
      <c r="J33" s="313"/>
      <c r="K33" s="26"/>
      <c r="L33" s="26"/>
      <c r="M33" s="148"/>
      <c r="N33" s="148"/>
    </row>
    <row r="34" spans="1:14" ht="12.75" customHeight="1">
      <c r="A34" s="253">
        <v>3</v>
      </c>
      <c r="B34" s="609" t="s">
        <v>11</v>
      </c>
      <c r="C34" s="610"/>
      <c r="D34" s="60">
        <v>10</v>
      </c>
      <c r="E34" s="31" t="s">
        <v>6</v>
      </c>
      <c r="F34" s="206">
        <v>2760</v>
      </c>
      <c r="G34" s="382">
        <v>2831</v>
      </c>
      <c r="H34" s="251"/>
      <c r="I34" s="312"/>
      <c r="J34" s="313"/>
      <c r="K34" s="26"/>
      <c r="L34" s="26"/>
      <c r="M34" s="148"/>
      <c r="N34" s="148"/>
    </row>
    <row r="35" spans="1:14" ht="12.75" customHeight="1">
      <c r="A35" s="253">
        <v>3</v>
      </c>
      <c r="B35" s="609" t="s">
        <v>11</v>
      </c>
      <c r="C35" s="610"/>
      <c r="D35" s="60">
        <v>10</v>
      </c>
      <c r="E35" s="31" t="s">
        <v>7</v>
      </c>
      <c r="F35" s="206">
        <v>2936</v>
      </c>
      <c r="G35" s="382">
        <v>3254</v>
      </c>
      <c r="H35" s="251"/>
      <c r="I35" s="312"/>
      <c r="J35" s="313"/>
      <c r="K35" s="26"/>
      <c r="L35" s="26"/>
      <c r="M35" s="148"/>
      <c r="N35" s="148"/>
    </row>
    <row r="36" spans="1:14" ht="12.75" customHeight="1">
      <c r="A36" s="253">
        <v>3</v>
      </c>
      <c r="B36" s="611" t="s">
        <v>239</v>
      </c>
      <c r="C36" s="610"/>
      <c r="D36" s="60">
        <v>10</v>
      </c>
      <c r="E36" s="31" t="s">
        <v>168</v>
      </c>
      <c r="F36" s="206">
        <v>721</v>
      </c>
      <c r="G36" s="382">
        <v>906</v>
      </c>
      <c r="H36" s="251"/>
      <c r="I36" s="312"/>
      <c r="J36" s="313"/>
      <c r="K36" s="26"/>
      <c r="L36" s="26"/>
      <c r="M36" s="148"/>
      <c r="N36" s="148"/>
    </row>
    <row r="37" spans="1:14" ht="12.75" customHeight="1">
      <c r="A37" s="254">
        <v>3</v>
      </c>
      <c r="B37" s="611" t="s">
        <v>239</v>
      </c>
      <c r="C37" s="610"/>
      <c r="D37" s="60">
        <v>10</v>
      </c>
      <c r="E37" s="31" t="s">
        <v>6</v>
      </c>
      <c r="F37" s="206">
        <v>906</v>
      </c>
      <c r="G37" s="382">
        <v>1092</v>
      </c>
      <c r="H37" s="251"/>
      <c r="I37" s="312"/>
      <c r="J37" s="313"/>
      <c r="K37" s="26"/>
      <c r="L37" s="26"/>
      <c r="M37" s="148"/>
      <c r="N37" s="148"/>
    </row>
    <row r="38" spans="1:14" ht="12.75" customHeight="1">
      <c r="A38" s="254">
        <v>3</v>
      </c>
      <c r="B38" s="636" t="s">
        <v>239</v>
      </c>
      <c r="C38" s="637"/>
      <c r="D38" s="60">
        <v>10</v>
      </c>
      <c r="E38" s="31" t="s">
        <v>7</v>
      </c>
      <c r="F38" s="206">
        <v>980</v>
      </c>
      <c r="G38" s="382">
        <v>1290</v>
      </c>
      <c r="H38" s="251"/>
      <c r="I38" s="312"/>
      <c r="J38" s="313"/>
      <c r="K38" s="26"/>
      <c r="L38" s="26"/>
      <c r="M38" s="148"/>
      <c r="N38" s="148"/>
    </row>
    <row r="39" spans="1:14" ht="12.75" customHeight="1">
      <c r="A39" s="254">
        <v>3</v>
      </c>
      <c r="B39" s="638" t="s">
        <v>240</v>
      </c>
      <c r="C39" s="639"/>
      <c r="D39" s="62">
        <v>10</v>
      </c>
      <c r="E39" s="31" t="s">
        <v>168</v>
      </c>
      <c r="F39" s="204">
        <v>958</v>
      </c>
      <c r="G39" s="382">
        <v>1154</v>
      </c>
      <c r="H39" s="251"/>
      <c r="I39" s="312"/>
      <c r="J39" s="313"/>
      <c r="K39" s="26"/>
      <c r="L39" s="26"/>
      <c r="M39" s="148"/>
      <c r="N39" s="148"/>
    </row>
    <row r="40" spans="1:14" ht="12.75" customHeight="1">
      <c r="A40" s="254">
        <v>3</v>
      </c>
      <c r="B40" s="611" t="s">
        <v>240</v>
      </c>
      <c r="C40" s="610"/>
      <c r="D40" s="60">
        <v>10</v>
      </c>
      <c r="E40" s="31" t="s">
        <v>6</v>
      </c>
      <c r="F40" s="206">
        <v>1112</v>
      </c>
      <c r="G40" s="382">
        <v>1391</v>
      </c>
      <c r="H40" s="387"/>
      <c r="I40" s="388"/>
      <c r="J40" s="389"/>
      <c r="K40" s="387"/>
      <c r="L40" s="387"/>
      <c r="M40" s="390"/>
      <c r="N40" s="390"/>
    </row>
    <row r="41" spans="1:14" ht="12.75" customHeight="1">
      <c r="A41" s="254">
        <v>3</v>
      </c>
      <c r="B41" s="636" t="s">
        <v>240</v>
      </c>
      <c r="C41" s="637"/>
      <c r="D41" s="60">
        <v>10</v>
      </c>
      <c r="E41" s="31" t="s">
        <v>7</v>
      </c>
      <c r="F41" s="206">
        <v>1205</v>
      </c>
      <c r="G41" s="382">
        <v>1597</v>
      </c>
      <c r="H41" s="251"/>
      <c r="I41" s="312"/>
      <c r="J41" s="313"/>
      <c r="K41" s="26"/>
      <c r="L41" s="26"/>
      <c r="M41" s="148"/>
      <c r="N41" s="148"/>
    </row>
    <row r="42" spans="1:14" ht="12.75" customHeight="1">
      <c r="A42" s="61">
        <v>4</v>
      </c>
      <c r="B42" s="611" t="s">
        <v>241</v>
      </c>
      <c r="C42" s="610"/>
      <c r="D42" s="62">
        <v>1</v>
      </c>
      <c r="E42" s="31" t="s">
        <v>168</v>
      </c>
      <c r="F42" s="206">
        <v>608</v>
      </c>
      <c r="G42" s="382">
        <v>609</v>
      </c>
      <c r="H42" s="119"/>
      <c r="I42" s="391"/>
      <c r="J42" s="392"/>
      <c r="K42" s="393"/>
      <c r="L42" s="393"/>
      <c r="M42" s="394"/>
      <c r="N42" s="394"/>
    </row>
    <row r="43" spans="1:14" ht="12.75" customHeight="1">
      <c r="A43" s="253">
        <v>4</v>
      </c>
      <c r="B43" s="611" t="s">
        <v>241</v>
      </c>
      <c r="C43" s="610"/>
      <c r="D43" s="60">
        <v>1</v>
      </c>
      <c r="E43" s="31" t="s">
        <v>6</v>
      </c>
      <c r="F43" s="206">
        <v>670</v>
      </c>
      <c r="G43" s="382">
        <v>1030</v>
      </c>
      <c r="H43" s="251"/>
      <c r="I43" s="312"/>
      <c r="J43" s="313"/>
      <c r="K43" s="26"/>
      <c r="L43" s="26"/>
      <c r="M43" s="148"/>
      <c r="N43" s="148"/>
    </row>
    <row r="44" spans="1:14" ht="12.75" customHeight="1" thickBot="1">
      <c r="A44" s="255">
        <v>4</v>
      </c>
      <c r="B44" s="650" t="s">
        <v>241</v>
      </c>
      <c r="C44" s="651"/>
      <c r="D44" s="256">
        <v>1</v>
      </c>
      <c r="E44" s="34" t="s">
        <v>7</v>
      </c>
      <c r="F44" s="264">
        <v>773</v>
      </c>
      <c r="G44" s="383">
        <v>1174</v>
      </c>
      <c r="H44" s="251"/>
      <c r="I44" s="312"/>
      <c r="J44" s="313"/>
      <c r="K44" s="26"/>
      <c r="L44" s="26"/>
      <c r="M44" s="148"/>
      <c r="N44" s="148"/>
    </row>
    <row r="45" spans="1:14" ht="12.75" customHeight="1">
      <c r="A45" s="398"/>
      <c r="B45" s="399"/>
      <c r="C45" s="399"/>
      <c r="D45" s="398"/>
      <c r="E45" s="26"/>
      <c r="F45" s="400"/>
      <c r="G45" s="401"/>
      <c r="H45" s="251"/>
      <c r="I45" s="312"/>
      <c r="J45" s="313"/>
      <c r="K45" s="26"/>
      <c r="L45" s="26"/>
      <c r="M45" s="148"/>
      <c r="N45" s="148"/>
    </row>
    <row r="46" spans="1:14" ht="12.75" customHeight="1">
      <c r="A46" s="398"/>
      <c r="B46" s="399"/>
      <c r="C46" s="399"/>
      <c r="D46" s="398"/>
      <c r="E46" s="26"/>
      <c r="F46" s="400"/>
      <c r="G46" s="401"/>
      <c r="H46" s="251"/>
      <c r="I46" s="312"/>
      <c r="J46" s="313"/>
      <c r="K46" s="26"/>
      <c r="L46" s="26"/>
      <c r="M46" s="148"/>
      <c r="N46" s="148"/>
    </row>
    <row r="47" spans="1:14" ht="12.75" customHeight="1">
      <c r="A47" s="398"/>
      <c r="B47" s="399"/>
      <c r="C47" s="399"/>
      <c r="D47" s="398"/>
      <c r="E47" s="26"/>
      <c r="F47" s="400"/>
      <c r="G47" s="401"/>
      <c r="H47" s="251"/>
      <c r="I47" s="312"/>
      <c r="J47" s="313"/>
      <c r="K47" s="26"/>
      <c r="L47" s="26"/>
      <c r="M47" s="148"/>
      <c r="N47" s="148"/>
    </row>
    <row r="48" spans="1:14" ht="12.75" customHeight="1">
      <c r="A48" s="398"/>
      <c r="B48" s="399"/>
      <c r="C48" s="399"/>
      <c r="D48" s="398"/>
      <c r="E48" s="26"/>
      <c r="F48" s="400"/>
      <c r="G48" s="401"/>
      <c r="H48" s="251"/>
      <c r="I48" s="312"/>
      <c r="J48" s="313"/>
      <c r="K48" s="26"/>
      <c r="L48" s="26"/>
      <c r="M48" s="148"/>
      <c r="N48" s="148"/>
    </row>
    <row r="49" spans="1:14" ht="12.75" customHeight="1">
      <c r="A49" s="398"/>
      <c r="B49" s="399"/>
      <c r="C49" s="399"/>
      <c r="D49" s="398"/>
      <c r="E49" s="26"/>
      <c r="F49" s="400"/>
      <c r="G49" s="401"/>
      <c r="H49" s="251"/>
      <c r="I49" s="312"/>
      <c r="J49" s="313"/>
      <c r="K49" s="26"/>
      <c r="L49" s="26"/>
      <c r="M49" s="148"/>
      <c r="N49" s="148"/>
    </row>
    <row r="50" spans="1:14" ht="12.75" customHeight="1">
      <c r="A50" s="398"/>
      <c r="B50" s="399"/>
      <c r="C50" s="399"/>
      <c r="D50" s="398"/>
      <c r="E50" s="26"/>
      <c r="F50" s="400"/>
      <c r="G50" s="401"/>
      <c r="H50" s="251"/>
      <c r="I50" s="312"/>
      <c r="J50" s="313"/>
      <c r="K50" s="26"/>
      <c r="L50" s="26"/>
      <c r="M50" s="148"/>
      <c r="N50" s="148"/>
    </row>
    <row r="51" spans="1:14" ht="12.75" customHeight="1">
      <c r="A51" s="398"/>
      <c r="B51" s="399"/>
      <c r="C51" s="399"/>
      <c r="D51" s="398"/>
      <c r="E51" s="26"/>
      <c r="F51" s="400"/>
      <c r="G51" s="401"/>
      <c r="H51" s="251"/>
      <c r="I51" s="312"/>
      <c r="J51" s="313"/>
      <c r="K51" s="26"/>
      <c r="L51" s="26"/>
      <c r="M51" s="148"/>
      <c r="N51" s="148"/>
    </row>
    <row r="52" spans="1:14" ht="12.75" customHeight="1">
      <c r="A52" s="398"/>
      <c r="B52" s="399"/>
      <c r="C52" s="399"/>
      <c r="D52" s="398"/>
      <c r="E52" s="26"/>
      <c r="F52" s="400"/>
      <c r="G52" s="401"/>
      <c r="H52" s="251"/>
      <c r="I52" s="312"/>
      <c r="J52" s="313"/>
      <c r="K52" s="26"/>
      <c r="L52" s="26"/>
      <c r="M52" s="148"/>
      <c r="N52" s="148"/>
    </row>
    <row r="53" spans="1:14" ht="12.75" customHeight="1">
      <c r="A53" s="398"/>
      <c r="B53" s="399"/>
      <c r="C53" s="399"/>
      <c r="D53" s="398"/>
      <c r="E53" s="26"/>
      <c r="F53" s="400"/>
      <c r="G53" s="402" t="s">
        <v>696</v>
      </c>
      <c r="H53" s="251"/>
      <c r="I53" s="312"/>
      <c r="J53" s="313"/>
      <c r="K53" s="26"/>
      <c r="L53" s="26"/>
      <c r="M53" s="148"/>
      <c r="N53" s="148"/>
    </row>
    <row r="54" spans="1:7" ht="12.75" customHeight="1">
      <c r="A54" s="570" t="s">
        <v>460</v>
      </c>
      <c r="B54" s="570"/>
      <c r="C54" s="570"/>
      <c r="D54" s="570"/>
      <c r="E54" s="570"/>
      <c r="F54" s="570"/>
      <c r="G54" s="570"/>
    </row>
    <row r="55" spans="1:7" ht="37.5" customHeight="1" thickBot="1">
      <c r="A55" s="571"/>
      <c r="B55" s="571"/>
      <c r="C55" s="571"/>
      <c r="D55" s="571"/>
      <c r="E55" s="571"/>
      <c r="F55" s="571"/>
      <c r="G55" s="571"/>
    </row>
    <row r="56" spans="1:7" ht="12.75" customHeight="1">
      <c r="A56" s="278">
        <v>5</v>
      </c>
      <c r="B56" s="572" t="s">
        <v>481</v>
      </c>
      <c r="C56" s="572"/>
      <c r="D56" s="279">
        <v>1</v>
      </c>
      <c r="E56" s="573" t="s">
        <v>244</v>
      </c>
      <c r="F56" s="572"/>
      <c r="G56" s="302">
        <v>731</v>
      </c>
    </row>
    <row r="57" spans="1:7" ht="12.75" customHeight="1">
      <c r="A57" s="280">
        <v>5</v>
      </c>
      <c r="B57" s="574" t="s">
        <v>481</v>
      </c>
      <c r="C57" s="574"/>
      <c r="D57" s="281">
        <v>1</v>
      </c>
      <c r="E57" s="575" t="s">
        <v>245</v>
      </c>
      <c r="F57" s="574"/>
      <c r="G57" s="303">
        <v>803</v>
      </c>
    </row>
    <row r="58" spans="1:7" ht="12.75" customHeight="1" thickBot="1">
      <c r="A58" s="282">
        <v>5</v>
      </c>
      <c r="B58" s="424" t="s">
        <v>481</v>
      </c>
      <c r="C58" s="424"/>
      <c r="D58" s="283">
        <v>1</v>
      </c>
      <c r="E58" s="576" t="s">
        <v>246</v>
      </c>
      <c r="F58" s="424"/>
      <c r="G58" s="304">
        <v>886</v>
      </c>
    </row>
    <row r="59" spans="1:7" ht="12.75" customHeight="1">
      <c r="A59" s="305"/>
      <c r="B59" s="293"/>
      <c r="C59" s="293"/>
      <c r="D59" s="305"/>
      <c r="E59" s="306"/>
      <c r="F59" s="293"/>
      <c r="G59" s="307"/>
    </row>
    <row r="60" spans="1:7" ht="12.75" customHeight="1">
      <c r="A60" s="570" t="s">
        <v>463</v>
      </c>
      <c r="B60" s="570"/>
      <c r="C60" s="570"/>
      <c r="D60" s="570"/>
      <c r="E60" s="570"/>
      <c r="F60" s="570"/>
      <c r="G60" s="570"/>
    </row>
    <row r="61" spans="1:7" ht="28.5" customHeight="1" thickBot="1">
      <c r="A61" s="571"/>
      <c r="B61" s="571"/>
      <c r="C61" s="571"/>
      <c r="D61" s="571"/>
      <c r="E61" s="571"/>
      <c r="F61" s="571"/>
      <c r="G61" s="571"/>
    </row>
    <row r="62" spans="1:7" ht="12.75" customHeight="1">
      <c r="A62" s="278">
        <v>5</v>
      </c>
      <c r="B62" s="572" t="s">
        <v>458</v>
      </c>
      <c r="C62" s="572"/>
      <c r="D62" s="279">
        <v>1</v>
      </c>
      <c r="E62" s="573" t="s">
        <v>464</v>
      </c>
      <c r="F62" s="572"/>
      <c r="G62" s="302">
        <v>820</v>
      </c>
    </row>
    <row r="63" spans="1:7" ht="12.75" customHeight="1">
      <c r="A63" s="280">
        <v>5</v>
      </c>
      <c r="B63" s="612" t="s">
        <v>458</v>
      </c>
      <c r="C63" s="613"/>
      <c r="D63" s="281">
        <v>1</v>
      </c>
      <c r="E63" s="575" t="s">
        <v>454</v>
      </c>
      <c r="F63" s="574"/>
      <c r="G63" s="303">
        <v>1020</v>
      </c>
    </row>
    <row r="64" spans="1:7" ht="12.75" customHeight="1" thickBot="1">
      <c r="A64" s="282">
        <v>5</v>
      </c>
      <c r="B64" s="614" t="s">
        <v>458</v>
      </c>
      <c r="C64" s="615"/>
      <c r="D64" s="283">
        <v>1</v>
      </c>
      <c r="E64" s="576" t="s">
        <v>455</v>
      </c>
      <c r="F64" s="424"/>
      <c r="G64" s="304">
        <v>1200</v>
      </c>
    </row>
    <row r="65" spans="1:7" ht="12.75" customHeight="1">
      <c r="A65" s="296"/>
      <c r="B65" s="295"/>
      <c r="C65" s="295"/>
      <c r="D65" s="295"/>
      <c r="E65" s="295"/>
      <c r="F65" s="295"/>
      <c r="G65" s="295"/>
    </row>
    <row r="66" spans="1:7" ht="12.75" customHeight="1">
      <c r="A66" s="570" t="s">
        <v>461</v>
      </c>
      <c r="B66" s="616"/>
      <c r="C66" s="616"/>
      <c r="D66" s="616"/>
      <c r="E66" s="616"/>
      <c r="F66" s="616"/>
      <c r="G66" s="616"/>
    </row>
    <row r="67" spans="1:7" ht="27" customHeight="1" thickBot="1">
      <c r="A67" s="617"/>
      <c r="B67" s="617"/>
      <c r="C67" s="617"/>
      <c r="D67" s="617"/>
      <c r="E67" s="617"/>
      <c r="F67" s="617"/>
      <c r="G67" s="617"/>
    </row>
    <row r="68" spans="1:7" ht="12.75" customHeight="1">
      <c r="A68" s="284">
        <v>1</v>
      </c>
      <c r="B68" s="572" t="s">
        <v>453</v>
      </c>
      <c r="C68" s="572"/>
      <c r="D68" s="285">
        <v>10</v>
      </c>
      <c r="E68" s="572" t="s">
        <v>454</v>
      </c>
      <c r="F68" s="572"/>
      <c r="G68" s="286">
        <v>515</v>
      </c>
    </row>
    <row r="69" spans="1:7" ht="12.75" customHeight="1">
      <c r="A69" s="61">
        <v>1</v>
      </c>
      <c r="B69" s="574" t="s">
        <v>453</v>
      </c>
      <c r="C69" s="574"/>
      <c r="D69" s="288">
        <v>10</v>
      </c>
      <c r="E69" s="574" t="s">
        <v>455</v>
      </c>
      <c r="F69" s="574"/>
      <c r="G69" s="289">
        <v>597</v>
      </c>
    </row>
    <row r="70" spans="1:7" ht="12.75" customHeight="1">
      <c r="A70" s="61">
        <v>1</v>
      </c>
      <c r="B70" s="574" t="s">
        <v>453</v>
      </c>
      <c r="C70" s="574"/>
      <c r="D70" s="288">
        <v>10</v>
      </c>
      <c r="E70" s="574" t="s">
        <v>456</v>
      </c>
      <c r="F70" s="574"/>
      <c r="G70" s="289">
        <v>773</v>
      </c>
    </row>
    <row r="71" spans="1:7" ht="12.75" customHeight="1">
      <c r="A71" s="61">
        <v>1</v>
      </c>
      <c r="B71" s="574" t="s">
        <v>457</v>
      </c>
      <c r="C71" s="574"/>
      <c r="D71" s="288">
        <v>10</v>
      </c>
      <c r="E71" s="574" t="s">
        <v>454</v>
      </c>
      <c r="F71" s="574"/>
      <c r="G71" s="289">
        <v>690</v>
      </c>
    </row>
    <row r="72" spans="1:7" ht="12.75" customHeight="1">
      <c r="A72" s="61">
        <v>1</v>
      </c>
      <c r="B72" s="574" t="s">
        <v>457</v>
      </c>
      <c r="C72" s="574"/>
      <c r="D72" s="288">
        <v>10</v>
      </c>
      <c r="E72" s="574" t="s">
        <v>455</v>
      </c>
      <c r="F72" s="574"/>
      <c r="G72" s="289">
        <v>773</v>
      </c>
    </row>
    <row r="73" spans="1:7" ht="12.75" customHeight="1" thickBot="1">
      <c r="A73" s="290">
        <v>1</v>
      </c>
      <c r="B73" s="424" t="s">
        <v>457</v>
      </c>
      <c r="C73" s="424"/>
      <c r="D73" s="270">
        <v>10</v>
      </c>
      <c r="E73" s="424" t="s">
        <v>456</v>
      </c>
      <c r="F73" s="424"/>
      <c r="G73" s="291">
        <v>958</v>
      </c>
    </row>
    <row r="74" spans="1:7" ht="12.75" customHeight="1">
      <c r="A74" s="292"/>
      <c r="B74" s="293"/>
      <c r="C74" s="293"/>
      <c r="D74" s="86"/>
      <c r="E74" s="293"/>
      <c r="F74" s="293"/>
      <c r="G74" s="294"/>
    </row>
    <row r="75" spans="1:7" ht="12.75" customHeight="1">
      <c r="A75" s="570" t="s">
        <v>462</v>
      </c>
      <c r="B75" s="616"/>
      <c r="C75" s="616"/>
      <c r="D75" s="616"/>
      <c r="E75" s="616"/>
      <c r="F75" s="616"/>
      <c r="G75" s="616"/>
    </row>
    <row r="76" spans="1:7" ht="25.5" customHeight="1" thickBot="1">
      <c r="A76" s="617"/>
      <c r="B76" s="617"/>
      <c r="C76" s="617"/>
      <c r="D76" s="617"/>
      <c r="E76" s="617"/>
      <c r="F76" s="617"/>
      <c r="G76" s="617"/>
    </row>
    <row r="77" spans="1:7" ht="12.75" customHeight="1">
      <c r="A77" s="284">
        <v>1</v>
      </c>
      <c r="B77" s="572" t="s">
        <v>458</v>
      </c>
      <c r="C77" s="572"/>
      <c r="D77" s="285">
        <v>10</v>
      </c>
      <c r="E77" s="572" t="s">
        <v>454</v>
      </c>
      <c r="F77" s="572"/>
      <c r="G77" s="286">
        <v>1170</v>
      </c>
    </row>
    <row r="78" spans="1:7" ht="12.75" customHeight="1">
      <c r="A78" s="61">
        <v>1</v>
      </c>
      <c r="B78" s="574" t="s">
        <v>458</v>
      </c>
      <c r="C78" s="574"/>
      <c r="D78" s="288">
        <v>10</v>
      </c>
      <c r="E78" s="574" t="s">
        <v>455</v>
      </c>
      <c r="F78" s="574"/>
      <c r="G78" s="289">
        <v>1240</v>
      </c>
    </row>
    <row r="79" spans="1:7" ht="12.75" customHeight="1" thickBot="1">
      <c r="A79" s="290">
        <v>1</v>
      </c>
      <c r="B79" s="424" t="s">
        <v>458</v>
      </c>
      <c r="C79" s="424"/>
      <c r="D79" s="270">
        <v>10</v>
      </c>
      <c r="E79" s="424" t="s">
        <v>456</v>
      </c>
      <c r="F79" s="424"/>
      <c r="G79" s="291">
        <v>1600</v>
      </c>
    </row>
    <row r="80" spans="1:7" ht="12.75" customHeight="1">
      <c r="A80" s="296"/>
      <c r="B80" s="287"/>
      <c r="C80" s="287"/>
      <c r="D80" s="287"/>
      <c r="E80" s="287"/>
      <c r="F80" s="287"/>
      <c r="G80" s="287"/>
    </row>
    <row r="81" spans="1:7" ht="12.75" customHeight="1">
      <c r="A81" s="570" t="s">
        <v>689</v>
      </c>
      <c r="B81" s="616"/>
      <c r="C81" s="616"/>
      <c r="D81" s="616"/>
      <c r="E81" s="616"/>
      <c r="F81" s="616"/>
      <c r="G81" s="616"/>
    </row>
    <row r="82" spans="1:7" ht="25.5" customHeight="1" thickBot="1">
      <c r="A82" s="616"/>
      <c r="B82" s="616"/>
      <c r="C82" s="616"/>
      <c r="D82" s="616"/>
      <c r="E82" s="616"/>
      <c r="F82" s="616"/>
      <c r="G82" s="616"/>
    </row>
    <row r="83" spans="1:7" ht="12.75" customHeight="1">
      <c r="A83" s="618" t="s">
        <v>690</v>
      </c>
      <c r="B83" s="619"/>
      <c r="C83" s="619"/>
      <c r="D83" s="285" t="s">
        <v>691</v>
      </c>
      <c r="E83" s="620">
        <v>150</v>
      </c>
      <c r="F83" s="621"/>
      <c r="G83" s="294"/>
    </row>
    <row r="84" spans="1:7" ht="12.75" customHeight="1">
      <c r="A84" s="622" t="s">
        <v>692</v>
      </c>
      <c r="B84" s="623"/>
      <c r="C84" s="623"/>
      <c r="D84" s="288" t="s">
        <v>691</v>
      </c>
      <c r="E84" s="624">
        <v>207</v>
      </c>
      <c r="F84" s="625"/>
      <c r="G84" s="294"/>
    </row>
    <row r="85" spans="1:7" ht="12.75" customHeight="1">
      <c r="A85" s="622" t="s">
        <v>693</v>
      </c>
      <c r="B85" s="623"/>
      <c r="C85" s="623"/>
      <c r="D85" s="288" t="s">
        <v>691</v>
      </c>
      <c r="E85" s="624">
        <v>280</v>
      </c>
      <c r="F85" s="625"/>
      <c r="G85" s="294"/>
    </row>
    <row r="86" spans="1:7" ht="12.75" customHeight="1" thickBot="1">
      <c r="A86" s="652" t="s">
        <v>694</v>
      </c>
      <c r="B86" s="653"/>
      <c r="C86" s="653"/>
      <c r="D86" s="270" t="s">
        <v>691</v>
      </c>
      <c r="E86" s="654">
        <v>204</v>
      </c>
      <c r="F86" s="443"/>
      <c r="G86" s="294"/>
    </row>
    <row r="87" spans="1:7" ht="12.75" customHeight="1">
      <c r="A87" s="251"/>
      <c r="B87" s="312"/>
      <c r="C87" s="313"/>
      <c r="D87" s="26"/>
      <c r="E87" s="26"/>
      <c r="F87" s="148"/>
      <c r="G87" s="148"/>
    </row>
    <row r="88" spans="1:7" ht="12.75" customHeight="1">
      <c r="A88" s="251"/>
      <c r="B88" s="312"/>
      <c r="C88" s="313"/>
      <c r="D88" s="26"/>
      <c r="E88" s="26"/>
      <c r="F88" s="148"/>
      <c r="G88" s="252"/>
    </row>
    <row r="89" spans="1:7" ht="12.75" customHeight="1">
      <c r="A89" s="251"/>
      <c r="B89" s="312"/>
      <c r="C89" s="313"/>
      <c r="D89" s="26"/>
      <c r="E89" s="26"/>
      <c r="F89" s="148"/>
      <c r="G89" s="252"/>
    </row>
    <row r="90" spans="1:7" ht="12.75" customHeight="1">
      <c r="A90" s="251"/>
      <c r="B90" s="312"/>
      <c r="C90" s="313"/>
      <c r="D90" s="26"/>
      <c r="E90" s="26"/>
      <c r="F90" s="148"/>
      <c r="G90" s="252"/>
    </row>
    <row r="91" spans="1:7" ht="12.75" customHeight="1">
      <c r="A91" s="251"/>
      <c r="B91" s="312"/>
      <c r="C91" s="313"/>
      <c r="D91" s="26"/>
      <c r="E91" s="26"/>
      <c r="F91" s="148"/>
      <c r="G91" s="252"/>
    </row>
    <row r="92" spans="1:7" ht="12.75" customHeight="1">
      <c r="A92" s="251"/>
      <c r="B92" s="312"/>
      <c r="C92" s="313"/>
      <c r="D92" s="26"/>
      <c r="E92" s="26"/>
      <c r="F92" s="148"/>
      <c r="G92" s="252"/>
    </row>
    <row r="93" spans="1:7" ht="12.75" customHeight="1">
      <c r="A93" s="251"/>
      <c r="B93" s="312"/>
      <c r="C93" s="313"/>
      <c r="D93" s="26"/>
      <c r="E93" s="26"/>
      <c r="F93" s="148"/>
      <c r="G93" s="252"/>
    </row>
    <row r="94" spans="1:7" ht="12.75" customHeight="1">
      <c r="A94" s="251"/>
      <c r="B94" s="312"/>
      <c r="C94" s="313"/>
      <c r="D94" s="26"/>
      <c r="E94" s="26"/>
      <c r="F94" s="148"/>
      <c r="G94" s="252"/>
    </row>
    <row r="95" spans="1:7" ht="12.75" customHeight="1">
      <c r="A95" s="251"/>
      <c r="B95" s="312"/>
      <c r="C95" s="313"/>
      <c r="D95" s="26"/>
      <c r="E95" s="26"/>
      <c r="F95" s="148"/>
      <c r="G95" s="252"/>
    </row>
    <row r="96" spans="1:7" ht="12.75" customHeight="1">
      <c r="A96" s="251"/>
      <c r="B96" s="312"/>
      <c r="C96" s="313"/>
      <c r="D96" s="26"/>
      <c r="E96" s="26"/>
      <c r="F96" s="148"/>
      <c r="G96" s="252"/>
    </row>
    <row r="97" spans="1:7" ht="12.75" customHeight="1">
      <c r="A97" s="251"/>
      <c r="B97" s="312"/>
      <c r="C97" s="313"/>
      <c r="D97" s="26"/>
      <c r="E97" s="26"/>
      <c r="F97" s="148"/>
      <c r="G97" s="252"/>
    </row>
    <row r="98" spans="1:7" ht="12.75" customHeight="1">
      <c r="A98" s="251"/>
      <c r="B98" s="312"/>
      <c r="C98" s="313"/>
      <c r="D98" s="26"/>
      <c r="E98" s="26"/>
      <c r="F98" s="148"/>
      <c r="G98" s="252"/>
    </row>
    <row r="99" spans="1:7" ht="12.75" customHeight="1">
      <c r="A99" s="251"/>
      <c r="B99" s="312"/>
      <c r="C99" s="313"/>
      <c r="D99" s="26"/>
      <c r="E99" s="26"/>
      <c r="F99" s="148"/>
      <c r="G99" s="252"/>
    </row>
    <row r="100" spans="1:7" ht="12.75" customHeight="1">
      <c r="A100" s="251"/>
      <c r="B100" s="312"/>
      <c r="C100" s="313"/>
      <c r="D100" s="26"/>
      <c r="E100" s="26"/>
      <c r="F100" s="148"/>
      <c r="G100" s="252"/>
    </row>
    <row r="101" spans="1:7" ht="12.75" customHeight="1">
      <c r="A101" s="251"/>
      <c r="B101" s="312"/>
      <c r="C101" s="313"/>
      <c r="D101" s="26"/>
      <c r="E101" s="26"/>
      <c r="F101" s="148"/>
      <c r="G101" s="252"/>
    </row>
    <row r="102" spans="1:7" ht="12.75" customHeight="1">
      <c r="A102" s="251"/>
      <c r="B102" s="312"/>
      <c r="C102" s="313"/>
      <c r="D102" s="26"/>
      <c r="E102" s="26"/>
      <c r="F102" s="148"/>
      <c r="G102" s="252"/>
    </row>
    <row r="103" spans="1:7" ht="12.75" customHeight="1">
      <c r="A103" s="251"/>
      <c r="B103" s="312"/>
      <c r="C103" s="313"/>
      <c r="D103" s="26"/>
      <c r="E103" s="26"/>
      <c r="F103" s="148"/>
      <c r="G103" s="252"/>
    </row>
    <row r="104" spans="1:7" ht="12.75" customHeight="1">
      <c r="A104" s="251"/>
      <c r="B104" s="312"/>
      <c r="C104" s="313"/>
      <c r="D104" s="26"/>
      <c r="E104" s="26"/>
      <c r="F104" s="148"/>
      <c r="G104" s="252"/>
    </row>
    <row r="105" spans="1:7" ht="12.75" customHeight="1">
      <c r="A105" s="251"/>
      <c r="B105" s="312"/>
      <c r="C105" s="313"/>
      <c r="D105" s="26"/>
      <c r="E105" s="26"/>
      <c r="F105" s="148"/>
      <c r="G105" s="252"/>
    </row>
    <row r="106" spans="1:7" ht="12.75" customHeight="1">
      <c r="A106" s="251"/>
      <c r="B106" s="312"/>
      <c r="C106" s="313"/>
      <c r="D106" s="26"/>
      <c r="E106" s="26"/>
      <c r="F106" s="148"/>
      <c r="G106" s="252"/>
    </row>
    <row r="107" spans="1:7" ht="12.75" customHeight="1">
      <c r="A107" s="251"/>
      <c r="B107" s="312"/>
      <c r="C107" s="313"/>
      <c r="D107" s="26"/>
      <c r="E107" s="26"/>
      <c r="F107" s="148"/>
      <c r="G107" s="252"/>
    </row>
    <row r="108" spans="1:7" ht="12.75" customHeight="1">
      <c r="A108" s="251"/>
      <c r="B108" s="312"/>
      <c r="C108" s="313"/>
      <c r="D108" s="26"/>
      <c r="E108" s="26"/>
      <c r="F108" s="148"/>
      <c r="G108" s="252"/>
    </row>
    <row r="109" spans="1:7" ht="12.75" customHeight="1">
      <c r="A109" s="251"/>
      <c r="B109" s="312"/>
      <c r="C109" s="313"/>
      <c r="D109" s="26"/>
      <c r="E109" s="26"/>
      <c r="F109" s="148"/>
      <c r="G109" s="252"/>
    </row>
    <row r="110" spans="1:7" ht="12.75" customHeight="1">
      <c r="A110" s="251"/>
      <c r="B110" s="250"/>
      <c r="C110" s="250"/>
      <c r="D110" s="26"/>
      <c r="E110" s="26"/>
      <c r="F110" s="148"/>
      <c r="G110" s="213" t="s">
        <v>369</v>
      </c>
    </row>
    <row r="111" spans="1:7" ht="21" customHeight="1">
      <c r="A111" s="548" t="s">
        <v>367</v>
      </c>
      <c r="B111" s="648"/>
      <c r="C111" s="648"/>
      <c r="D111" s="648"/>
      <c r="E111" s="648"/>
      <c r="F111" s="648"/>
      <c r="G111" s="649"/>
    </row>
    <row r="112" spans="1:7" ht="21" customHeight="1" thickBot="1">
      <c r="A112" s="593"/>
      <c r="B112" s="594"/>
      <c r="C112" s="594"/>
      <c r="D112" s="594"/>
      <c r="E112" s="594"/>
      <c r="F112" s="594"/>
      <c r="G112" s="595"/>
    </row>
    <row r="113" spans="1:7" ht="21" customHeight="1" thickBot="1">
      <c r="A113" s="596" t="s">
        <v>36</v>
      </c>
      <c r="B113" s="597"/>
      <c r="C113" s="600" t="s">
        <v>452</v>
      </c>
      <c r="D113" s="596" t="s">
        <v>37</v>
      </c>
      <c r="E113" s="602"/>
      <c r="F113" s="605" t="s">
        <v>16</v>
      </c>
      <c r="G113" s="606"/>
    </row>
    <row r="114" spans="1:7" ht="29.25" customHeight="1" thickBot="1">
      <c r="A114" s="598"/>
      <c r="B114" s="599"/>
      <c r="C114" s="601"/>
      <c r="D114" s="603"/>
      <c r="E114" s="604"/>
      <c r="F114" s="190" t="s">
        <v>361</v>
      </c>
      <c r="G114" s="190" t="s">
        <v>368</v>
      </c>
    </row>
    <row r="115" spans="1:7" ht="16.5" customHeight="1">
      <c r="A115" s="589" t="s">
        <v>21</v>
      </c>
      <c r="B115" s="590"/>
      <c r="C115" s="271">
        <v>200</v>
      </c>
      <c r="D115" s="591">
        <v>0.4</v>
      </c>
      <c r="E115" s="592"/>
      <c r="F115" s="248">
        <v>2.2</v>
      </c>
      <c r="G115" s="249">
        <f aca="true" t="shared" si="2" ref="G115:G133">F115*0.95</f>
        <v>2.09</v>
      </c>
    </row>
    <row r="116" spans="1:7" ht="16.5" customHeight="1">
      <c r="A116" s="577" t="s">
        <v>22</v>
      </c>
      <c r="B116" s="578"/>
      <c r="C116" s="272">
        <v>100</v>
      </c>
      <c r="D116" s="579">
        <v>0.4</v>
      </c>
      <c r="E116" s="580"/>
      <c r="F116" s="197">
        <v>4.35</v>
      </c>
      <c r="G116" s="198">
        <f t="shared" si="2"/>
        <v>4.132499999999999</v>
      </c>
    </row>
    <row r="117" spans="1:7" ht="16.5" customHeight="1">
      <c r="A117" s="577" t="s">
        <v>23</v>
      </c>
      <c r="B117" s="578"/>
      <c r="C117" s="272">
        <v>100</v>
      </c>
      <c r="D117" s="579">
        <v>0.5</v>
      </c>
      <c r="E117" s="580"/>
      <c r="F117" s="197">
        <v>5</v>
      </c>
      <c r="G117" s="198">
        <f t="shared" si="2"/>
        <v>4.75</v>
      </c>
    </row>
    <row r="118" spans="1:7" ht="16.5" customHeight="1">
      <c r="A118" s="577" t="s">
        <v>24</v>
      </c>
      <c r="B118" s="578"/>
      <c r="C118" s="272">
        <v>100</v>
      </c>
      <c r="D118" s="579">
        <v>0.6</v>
      </c>
      <c r="E118" s="580"/>
      <c r="F118" s="197">
        <v>5.85</v>
      </c>
      <c r="G118" s="198">
        <f t="shared" si="2"/>
        <v>5.557499999999999</v>
      </c>
    </row>
    <row r="119" spans="1:7" ht="16.5" customHeight="1">
      <c r="A119" s="577" t="s">
        <v>20</v>
      </c>
      <c r="B119" s="578"/>
      <c r="C119" s="272">
        <v>100</v>
      </c>
      <c r="D119" s="579">
        <v>0.6</v>
      </c>
      <c r="E119" s="580"/>
      <c r="F119" s="197">
        <v>6.65</v>
      </c>
      <c r="G119" s="198">
        <f t="shared" si="2"/>
        <v>6.3175</v>
      </c>
    </row>
    <row r="120" spans="1:7" ht="16.5" customHeight="1">
      <c r="A120" s="577" t="s">
        <v>25</v>
      </c>
      <c r="B120" s="578"/>
      <c r="C120" s="272">
        <v>100</v>
      </c>
      <c r="D120" s="579">
        <v>0.6</v>
      </c>
      <c r="E120" s="580"/>
      <c r="F120" s="197">
        <v>8.05</v>
      </c>
      <c r="G120" s="198">
        <f t="shared" si="2"/>
        <v>7.6475</v>
      </c>
    </row>
    <row r="121" spans="1:7" ht="16.5" customHeight="1">
      <c r="A121" s="577" t="s">
        <v>26</v>
      </c>
      <c r="B121" s="578"/>
      <c r="C121" s="272">
        <v>100</v>
      </c>
      <c r="D121" s="579">
        <v>0.8</v>
      </c>
      <c r="E121" s="580"/>
      <c r="F121" s="197">
        <v>13.3</v>
      </c>
      <c r="G121" s="198">
        <f t="shared" si="2"/>
        <v>12.635</v>
      </c>
    </row>
    <row r="122" spans="1:7" ht="16.5" customHeight="1">
      <c r="A122" s="577" t="s">
        <v>27</v>
      </c>
      <c r="B122" s="578"/>
      <c r="C122" s="272">
        <v>100</v>
      </c>
      <c r="D122" s="579">
        <v>1</v>
      </c>
      <c r="E122" s="580"/>
      <c r="F122" s="197">
        <v>20.1</v>
      </c>
      <c r="G122" s="198">
        <f t="shared" si="2"/>
        <v>19.095</v>
      </c>
    </row>
    <row r="123" spans="1:7" ht="16.5" customHeight="1">
      <c r="A123" s="577" t="s">
        <v>28</v>
      </c>
      <c r="B123" s="578"/>
      <c r="C123" s="272">
        <v>50</v>
      </c>
      <c r="D123" s="579">
        <v>1</v>
      </c>
      <c r="E123" s="580"/>
      <c r="F123" s="197">
        <v>22</v>
      </c>
      <c r="G123" s="198">
        <f t="shared" si="2"/>
        <v>20.9</v>
      </c>
    </row>
    <row r="124" spans="1:7" ht="16.5" customHeight="1">
      <c r="A124" s="585" t="s">
        <v>29</v>
      </c>
      <c r="B124" s="586"/>
      <c r="C124" s="350">
        <v>50</v>
      </c>
      <c r="D124" s="587">
        <v>1</v>
      </c>
      <c r="E124" s="588"/>
      <c r="F124" s="351">
        <v>23.9</v>
      </c>
      <c r="G124" s="352">
        <f t="shared" si="2"/>
        <v>22.705</v>
      </c>
    </row>
    <row r="125" spans="1:7" ht="16.5" customHeight="1">
      <c r="A125" s="577" t="s">
        <v>30</v>
      </c>
      <c r="B125" s="578"/>
      <c r="C125" s="272">
        <v>50</v>
      </c>
      <c r="D125" s="579">
        <v>1.1</v>
      </c>
      <c r="E125" s="580"/>
      <c r="F125" s="197">
        <v>29.35</v>
      </c>
      <c r="G125" s="198">
        <f t="shared" si="2"/>
        <v>27.8825</v>
      </c>
    </row>
    <row r="126" spans="1:7" ht="16.5" customHeight="1">
      <c r="A126" s="581" t="s">
        <v>31</v>
      </c>
      <c r="B126" s="582"/>
      <c r="C126" s="353">
        <v>50</v>
      </c>
      <c r="D126" s="583">
        <v>1.1</v>
      </c>
      <c r="E126" s="584"/>
      <c r="F126" s="354">
        <v>32.7</v>
      </c>
      <c r="G126" s="355">
        <f t="shared" si="2"/>
        <v>31.065</v>
      </c>
    </row>
    <row r="127" spans="1:7" ht="16.5" customHeight="1">
      <c r="A127" s="577" t="s">
        <v>32</v>
      </c>
      <c r="B127" s="578"/>
      <c r="C127" s="272">
        <v>50</v>
      </c>
      <c r="D127" s="579">
        <v>1.3</v>
      </c>
      <c r="E127" s="580"/>
      <c r="F127" s="197">
        <v>40.5</v>
      </c>
      <c r="G127" s="198">
        <f t="shared" si="2"/>
        <v>38.475</v>
      </c>
    </row>
    <row r="128" spans="1:7" ht="16.5" customHeight="1">
      <c r="A128" s="577" t="s">
        <v>33</v>
      </c>
      <c r="B128" s="578"/>
      <c r="C128" s="272">
        <v>50</v>
      </c>
      <c r="D128" s="579">
        <v>1.3</v>
      </c>
      <c r="E128" s="580"/>
      <c r="F128" s="197">
        <v>49.2</v>
      </c>
      <c r="G128" s="198">
        <f t="shared" si="2"/>
        <v>46.74</v>
      </c>
    </row>
    <row r="129" spans="1:7" ht="16.5" customHeight="1">
      <c r="A129" s="577" t="s">
        <v>34</v>
      </c>
      <c r="B129" s="578"/>
      <c r="C129" s="272">
        <v>50</v>
      </c>
      <c r="D129" s="579">
        <v>1.5</v>
      </c>
      <c r="E129" s="580"/>
      <c r="F129" s="197">
        <v>64.6</v>
      </c>
      <c r="G129" s="198">
        <f t="shared" si="2"/>
        <v>61.36999999999999</v>
      </c>
    </row>
    <row r="130" spans="1:7" ht="16.5" customHeight="1">
      <c r="A130" s="577" t="s">
        <v>35</v>
      </c>
      <c r="B130" s="578"/>
      <c r="C130" s="272">
        <v>50</v>
      </c>
      <c r="D130" s="579">
        <v>1.6</v>
      </c>
      <c r="E130" s="580"/>
      <c r="F130" s="197">
        <v>85.45</v>
      </c>
      <c r="G130" s="198">
        <f t="shared" si="2"/>
        <v>81.1775</v>
      </c>
    </row>
    <row r="131" spans="1:7" ht="16.5" customHeight="1">
      <c r="A131" s="577" t="s">
        <v>451</v>
      </c>
      <c r="B131" s="578"/>
      <c r="C131" s="272">
        <v>50</v>
      </c>
      <c r="D131" s="579">
        <v>1.7</v>
      </c>
      <c r="E131" s="580"/>
      <c r="F131" s="197">
        <v>117.1</v>
      </c>
      <c r="G131" s="198">
        <f t="shared" si="2"/>
        <v>111.24499999999999</v>
      </c>
    </row>
    <row r="132" spans="1:7" ht="16.5" customHeight="1">
      <c r="A132" s="577" t="s">
        <v>449</v>
      </c>
      <c r="B132" s="578"/>
      <c r="C132" s="272">
        <v>50</v>
      </c>
      <c r="D132" s="579">
        <v>1.7</v>
      </c>
      <c r="E132" s="580"/>
      <c r="F132" s="197">
        <v>155</v>
      </c>
      <c r="G132" s="198">
        <f t="shared" si="2"/>
        <v>147.25</v>
      </c>
    </row>
    <row r="133" spans="1:7" ht="16.5" customHeight="1" thickBot="1">
      <c r="A133" s="566" t="s">
        <v>450</v>
      </c>
      <c r="B133" s="567"/>
      <c r="C133" s="273">
        <v>50</v>
      </c>
      <c r="D133" s="568">
        <v>1.7</v>
      </c>
      <c r="E133" s="569"/>
      <c r="F133" s="200">
        <v>208.2</v>
      </c>
      <c r="G133" s="201">
        <f t="shared" si="2"/>
        <v>197.79</v>
      </c>
    </row>
    <row r="134" spans="1:4" ht="27.75" customHeight="1" thickBot="1">
      <c r="A134" s="626" t="s">
        <v>313</v>
      </c>
      <c r="B134" s="627"/>
      <c r="C134" s="627"/>
      <c r="D134" s="628"/>
    </row>
    <row r="135" spans="1:4" ht="12.75">
      <c r="A135" s="629" t="s">
        <v>314</v>
      </c>
      <c r="B135" s="631" t="s">
        <v>459</v>
      </c>
      <c r="C135" s="632"/>
      <c r="D135" s="634" t="s">
        <v>315</v>
      </c>
    </row>
    <row r="136" spans="1:4" ht="12.75">
      <c r="A136" s="630"/>
      <c r="B136" s="633"/>
      <c r="C136" s="633"/>
      <c r="D136" s="635"/>
    </row>
    <row r="137" spans="1:4" ht="15">
      <c r="A137" s="630"/>
      <c r="B137" s="297" t="s">
        <v>316</v>
      </c>
      <c r="C137" s="297" t="s">
        <v>317</v>
      </c>
      <c r="D137" s="635"/>
    </row>
    <row r="138" spans="1:4" ht="15">
      <c r="A138" s="298" t="s">
        <v>387</v>
      </c>
      <c r="B138" s="297" t="s">
        <v>388</v>
      </c>
      <c r="C138" s="297" t="s">
        <v>319</v>
      </c>
      <c r="D138" s="299">
        <v>25</v>
      </c>
    </row>
    <row r="139" spans="1:4" ht="15">
      <c r="A139" s="298" t="s">
        <v>389</v>
      </c>
      <c r="B139" s="297" t="s">
        <v>319</v>
      </c>
      <c r="C139" s="297" t="s">
        <v>318</v>
      </c>
      <c r="D139" s="299">
        <v>35</v>
      </c>
    </row>
    <row r="140" spans="1:4" ht="15">
      <c r="A140" s="298" t="s">
        <v>390</v>
      </c>
      <c r="B140" s="297" t="s">
        <v>321</v>
      </c>
      <c r="C140" s="297" t="s">
        <v>320</v>
      </c>
      <c r="D140" s="299">
        <v>45</v>
      </c>
    </row>
    <row r="141" spans="1:4" ht="15.75" thickBot="1">
      <c r="A141" s="300" t="s">
        <v>391</v>
      </c>
      <c r="B141" s="270">
        <v>35</v>
      </c>
      <c r="C141" s="270">
        <v>70</v>
      </c>
      <c r="D141" s="301">
        <v>50</v>
      </c>
    </row>
    <row r="155" ht="12.75">
      <c r="G155" s="219"/>
    </row>
    <row r="162" ht="12.75">
      <c r="G162" s="219"/>
    </row>
    <row r="163" ht="12.75">
      <c r="G163" s="219" t="s">
        <v>312</v>
      </c>
    </row>
    <row r="164" spans="1:7" ht="12.75">
      <c r="A164" s="153"/>
      <c r="B164" s="153"/>
      <c r="C164" s="153"/>
      <c r="D164" s="153"/>
      <c r="E164" s="153"/>
      <c r="F164" s="153"/>
      <c r="G164" s="153"/>
    </row>
    <row r="165" spans="1:7" ht="12.75">
      <c r="A165" s="153"/>
      <c r="B165" s="153"/>
      <c r="C165" s="153"/>
      <c r="D165" s="153"/>
      <c r="E165" s="153"/>
      <c r="F165" s="153"/>
      <c r="G165" s="153"/>
    </row>
    <row r="166" spans="1:7" ht="12.75">
      <c r="A166" s="153"/>
      <c r="B166" s="153"/>
      <c r="C166" s="153"/>
      <c r="D166" s="153"/>
      <c r="E166" s="153"/>
      <c r="F166" s="153"/>
      <c r="G166" s="153"/>
    </row>
    <row r="167" spans="1:7" ht="12.75">
      <c r="A167" s="153"/>
      <c r="B167" s="153"/>
      <c r="C167" s="153"/>
      <c r="D167" s="153"/>
      <c r="E167" s="153"/>
      <c r="F167" s="153"/>
      <c r="G167" s="308"/>
    </row>
    <row r="168" spans="1:7" ht="12.75">
      <c r="A168" s="153"/>
      <c r="B168" s="153"/>
      <c r="C168" s="153"/>
      <c r="D168" s="153"/>
      <c r="E168" s="153"/>
      <c r="F168" s="153"/>
      <c r="G168" s="153"/>
    </row>
    <row r="169" spans="1:7" ht="12.75">
      <c r="A169" s="153"/>
      <c r="B169" s="153"/>
      <c r="C169" s="153"/>
      <c r="D169" s="153"/>
      <c r="E169" s="153"/>
      <c r="F169" s="153"/>
      <c r="G169" s="153"/>
    </row>
    <row r="170" spans="1:7" ht="12.75">
      <c r="A170" s="153"/>
      <c r="B170" s="153"/>
      <c r="C170" s="153"/>
      <c r="D170" s="153"/>
      <c r="E170" s="153"/>
      <c r="F170" s="153"/>
      <c r="G170" s="153"/>
    </row>
    <row r="171" spans="1:7" ht="12.75">
      <c r="A171" s="153"/>
      <c r="B171" s="153"/>
      <c r="C171" s="153"/>
      <c r="D171" s="153"/>
      <c r="E171" s="153"/>
      <c r="F171" s="153"/>
      <c r="G171" s="153"/>
    </row>
    <row r="172" spans="1:7" ht="12.75">
      <c r="A172" s="153"/>
      <c r="B172" s="153"/>
      <c r="C172" s="153"/>
      <c r="D172" s="153"/>
      <c r="E172" s="153"/>
      <c r="F172" s="153"/>
      <c r="G172" s="153"/>
    </row>
    <row r="173" spans="1:7" ht="12.75">
      <c r="A173" s="153"/>
      <c r="B173" s="153"/>
      <c r="C173" s="153"/>
      <c r="D173" s="153"/>
      <c r="E173" s="153"/>
      <c r="F173" s="153"/>
      <c r="G173" s="153"/>
    </row>
    <row r="174" spans="1:7" ht="12.75">
      <c r="A174" s="153"/>
      <c r="B174" s="153"/>
      <c r="C174" s="153"/>
      <c r="D174" s="153"/>
      <c r="E174" s="153"/>
      <c r="F174" s="153"/>
      <c r="G174" s="153"/>
    </row>
    <row r="175" spans="1:7" ht="12.75">
      <c r="A175" s="153"/>
      <c r="B175" s="153"/>
      <c r="C175" s="153"/>
      <c r="D175" s="153"/>
      <c r="E175" s="153"/>
      <c r="F175" s="153"/>
      <c r="G175" s="153"/>
    </row>
    <row r="176" spans="1:7" ht="12.75">
      <c r="A176" s="153"/>
      <c r="B176" s="153"/>
      <c r="C176" s="153"/>
      <c r="D176" s="153"/>
      <c r="E176" s="153"/>
      <c r="F176" s="153"/>
      <c r="G176" s="153"/>
    </row>
    <row r="177" spans="1:7" ht="12.75">
      <c r="A177" s="153"/>
      <c r="B177" s="153"/>
      <c r="C177" s="153"/>
      <c r="D177" s="153"/>
      <c r="E177" s="153"/>
      <c r="F177" s="153"/>
      <c r="G177" s="153"/>
    </row>
    <row r="178" spans="1:7" ht="12.75">
      <c r="A178" s="153"/>
      <c r="B178" s="153"/>
      <c r="C178" s="153"/>
      <c r="D178" s="153"/>
      <c r="E178" s="153"/>
      <c r="F178" s="153"/>
      <c r="G178" s="153"/>
    </row>
    <row r="179" spans="1:7" ht="12.75">
      <c r="A179" s="153"/>
      <c r="B179" s="153"/>
      <c r="C179" s="153"/>
      <c r="D179" s="153"/>
      <c r="E179" s="153"/>
      <c r="F179" s="153"/>
      <c r="G179" s="153"/>
    </row>
    <row r="180" spans="1:7" ht="12.75">
      <c r="A180" s="153"/>
      <c r="B180" s="153"/>
      <c r="C180" s="153"/>
      <c r="D180" s="153"/>
      <c r="E180" s="153"/>
      <c r="F180" s="153"/>
      <c r="G180" s="153"/>
    </row>
    <row r="181" spans="1:7" ht="12.75">
      <c r="A181" s="153"/>
      <c r="B181" s="153"/>
      <c r="C181" s="153"/>
      <c r="D181" s="153"/>
      <c r="E181" s="153"/>
      <c r="F181" s="153"/>
      <c r="G181" s="153"/>
    </row>
    <row r="182" spans="1:7" ht="12.75">
      <c r="A182" s="153"/>
      <c r="B182" s="153"/>
      <c r="C182" s="153"/>
      <c r="D182" s="153"/>
      <c r="E182" s="153"/>
      <c r="F182" s="153"/>
      <c r="G182" s="153"/>
    </row>
    <row r="183" spans="1:7" ht="12.75">
      <c r="A183" s="153"/>
      <c r="B183" s="153"/>
      <c r="C183" s="153"/>
      <c r="D183" s="153"/>
      <c r="E183" s="153"/>
      <c r="F183" s="153"/>
      <c r="G183" s="153"/>
    </row>
    <row r="184" spans="1:7" ht="12.75">
      <c r="A184" s="153"/>
      <c r="B184" s="153"/>
      <c r="C184" s="153"/>
      <c r="D184" s="153"/>
      <c r="E184" s="153"/>
      <c r="F184" s="153"/>
      <c r="G184" s="153"/>
    </row>
    <row r="185" spans="1:7" ht="12.75">
      <c r="A185" s="153"/>
      <c r="B185" s="153"/>
      <c r="C185" s="153"/>
      <c r="D185" s="153"/>
      <c r="E185" s="153"/>
      <c r="F185" s="153"/>
      <c r="G185" s="153"/>
    </row>
    <row r="186" spans="1:7" ht="12.75">
      <c r="A186" s="153"/>
      <c r="B186" s="153"/>
      <c r="C186" s="153"/>
      <c r="D186" s="153"/>
      <c r="E186" s="153"/>
      <c r="F186" s="153"/>
      <c r="G186" s="153"/>
    </row>
    <row r="187" spans="1:7" ht="12.75">
      <c r="A187" s="153"/>
      <c r="B187" s="153"/>
      <c r="C187" s="153"/>
      <c r="D187" s="153"/>
      <c r="E187" s="153"/>
      <c r="F187" s="153"/>
      <c r="G187" s="153"/>
    </row>
    <row r="188" spans="1:7" ht="12.75">
      <c r="A188" s="153"/>
      <c r="B188" s="153"/>
      <c r="C188" s="153"/>
      <c r="D188" s="153"/>
      <c r="E188" s="153"/>
      <c r="F188" s="153"/>
      <c r="G188" s="153"/>
    </row>
    <row r="189" spans="1:7" ht="12.75">
      <c r="A189" s="153"/>
      <c r="B189" s="153"/>
      <c r="C189" s="153"/>
      <c r="D189" s="153"/>
      <c r="E189" s="153"/>
      <c r="F189" s="153"/>
      <c r="G189" s="153"/>
    </row>
    <row r="190" spans="1:7" ht="12.75">
      <c r="A190" s="153"/>
      <c r="B190" s="153"/>
      <c r="C190" s="153"/>
      <c r="D190" s="153"/>
      <c r="E190" s="153"/>
      <c r="F190" s="153"/>
      <c r="G190" s="153"/>
    </row>
    <row r="191" spans="1:7" ht="12.75">
      <c r="A191" s="153"/>
      <c r="B191" s="153"/>
      <c r="C191" s="153"/>
      <c r="D191" s="153"/>
      <c r="E191" s="153"/>
      <c r="F191" s="153"/>
      <c r="G191" s="153"/>
    </row>
    <row r="192" spans="1:7" ht="12.75">
      <c r="A192" s="153"/>
      <c r="B192" s="153"/>
      <c r="C192" s="153"/>
      <c r="D192" s="153"/>
      <c r="E192" s="153"/>
      <c r="F192" s="153"/>
      <c r="G192" s="153"/>
    </row>
    <row r="193" spans="1:7" ht="12.75">
      <c r="A193" s="153"/>
      <c r="B193" s="153"/>
      <c r="C193" s="153"/>
      <c r="D193" s="153"/>
      <c r="E193" s="153"/>
      <c r="F193" s="153"/>
      <c r="G193" s="153"/>
    </row>
    <row r="194" spans="1:7" ht="12.75">
      <c r="A194" s="153"/>
      <c r="B194" s="153"/>
      <c r="C194" s="153"/>
      <c r="D194" s="153"/>
      <c r="E194" s="153"/>
      <c r="F194" s="153"/>
      <c r="G194" s="153"/>
    </row>
    <row r="195" spans="1:7" ht="12.75">
      <c r="A195" s="153"/>
      <c r="B195" s="153"/>
      <c r="C195" s="153"/>
      <c r="D195" s="153"/>
      <c r="E195" s="153"/>
      <c r="F195" s="153"/>
      <c r="G195" s="153"/>
    </row>
    <row r="196" spans="1:7" ht="12.75">
      <c r="A196" s="153"/>
      <c r="B196" s="153"/>
      <c r="C196" s="153"/>
      <c r="D196" s="153"/>
      <c r="E196" s="153"/>
      <c r="F196" s="153"/>
      <c r="G196" s="153"/>
    </row>
    <row r="197" spans="1:7" ht="12.75">
      <c r="A197" s="153"/>
      <c r="B197" s="153"/>
      <c r="C197" s="153"/>
      <c r="D197" s="153"/>
      <c r="E197" s="153"/>
      <c r="F197" s="153"/>
      <c r="G197" s="153"/>
    </row>
    <row r="198" spans="1:7" ht="12.75">
      <c r="A198" s="153"/>
      <c r="B198" s="153"/>
      <c r="C198" s="153"/>
      <c r="D198" s="153"/>
      <c r="E198" s="153"/>
      <c r="F198" s="153"/>
      <c r="G198" s="153"/>
    </row>
    <row r="199" spans="1:7" ht="12.75">
      <c r="A199" s="153"/>
      <c r="B199" s="153"/>
      <c r="C199" s="153"/>
      <c r="D199" s="153"/>
      <c r="E199" s="153"/>
      <c r="F199" s="153"/>
      <c r="G199" s="153"/>
    </row>
    <row r="200" spans="1:7" ht="12.75">
      <c r="A200" s="153"/>
      <c r="B200" s="153"/>
      <c r="C200" s="153"/>
      <c r="D200" s="153"/>
      <c r="E200" s="153"/>
      <c r="F200" s="153"/>
      <c r="G200" s="153"/>
    </row>
    <row r="201" spans="1:7" ht="12.75">
      <c r="A201" s="153"/>
      <c r="B201" s="153"/>
      <c r="C201" s="153"/>
      <c r="D201" s="153"/>
      <c r="E201" s="153"/>
      <c r="F201" s="153"/>
      <c r="G201" s="153"/>
    </row>
    <row r="202" spans="1:7" ht="12.75">
      <c r="A202" s="153"/>
      <c r="B202" s="153"/>
      <c r="C202" s="153"/>
      <c r="D202" s="153"/>
      <c r="E202" s="153"/>
      <c r="F202" s="153"/>
      <c r="G202" s="153"/>
    </row>
    <row r="203" spans="1:7" ht="12.75">
      <c r="A203" s="153"/>
      <c r="B203" s="153"/>
      <c r="C203" s="153"/>
      <c r="D203" s="153"/>
      <c r="E203" s="153"/>
      <c r="F203" s="153"/>
      <c r="G203" s="153"/>
    </row>
    <row r="204" spans="1:7" ht="12.75">
      <c r="A204" s="153"/>
      <c r="B204" s="153"/>
      <c r="C204" s="153"/>
      <c r="D204" s="153"/>
      <c r="E204" s="153"/>
      <c r="F204" s="153"/>
      <c r="G204" s="153"/>
    </row>
    <row r="205" spans="1:7" ht="12.75">
      <c r="A205" s="153"/>
      <c r="B205" s="153"/>
      <c r="C205" s="153"/>
      <c r="D205" s="153"/>
      <c r="E205" s="153"/>
      <c r="F205" s="153"/>
      <c r="G205" s="153"/>
    </row>
    <row r="206" spans="1:7" ht="12.75">
      <c r="A206" s="153"/>
      <c r="B206" s="153"/>
      <c r="C206" s="153"/>
      <c r="D206" s="153"/>
      <c r="E206" s="153"/>
      <c r="F206" s="153"/>
      <c r="G206" s="153"/>
    </row>
    <row r="207" spans="1:7" ht="12.75">
      <c r="A207" s="153"/>
      <c r="B207" s="153"/>
      <c r="C207" s="153"/>
      <c r="D207" s="153"/>
      <c r="E207" s="153"/>
      <c r="F207" s="153"/>
      <c r="G207" s="153"/>
    </row>
    <row r="208" spans="1:7" ht="12.75">
      <c r="A208" s="153"/>
      <c r="B208" s="153"/>
      <c r="C208" s="153"/>
      <c r="D208" s="153"/>
      <c r="E208" s="153"/>
      <c r="F208" s="153"/>
      <c r="G208" s="153"/>
    </row>
    <row r="209" spans="1:7" ht="12.75">
      <c r="A209" s="153"/>
      <c r="B209" s="153"/>
      <c r="C209" s="153"/>
      <c r="D209" s="153"/>
      <c r="E209" s="153"/>
      <c r="F209" s="153"/>
      <c r="G209" s="153"/>
    </row>
    <row r="210" spans="1:7" ht="12.75">
      <c r="A210" s="153"/>
      <c r="B210" s="153"/>
      <c r="C210" s="153"/>
      <c r="D210" s="153"/>
      <c r="E210" s="153"/>
      <c r="F210" s="153"/>
      <c r="G210" s="153"/>
    </row>
    <row r="211" spans="1:7" ht="12.75">
      <c r="A211" s="153"/>
      <c r="B211" s="153"/>
      <c r="C211" s="153"/>
      <c r="D211" s="153"/>
      <c r="E211" s="153"/>
      <c r="F211" s="153"/>
      <c r="G211" s="153"/>
    </row>
    <row r="212" spans="1:7" ht="12.75">
      <c r="A212" s="153"/>
      <c r="B212" s="153"/>
      <c r="C212" s="153"/>
      <c r="D212" s="153"/>
      <c r="E212" s="153"/>
      <c r="F212" s="153"/>
      <c r="G212" s="153"/>
    </row>
    <row r="213" spans="1:7" ht="12.75">
      <c r="A213" s="153"/>
      <c r="B213" s="153"/>
      <c r="C213" s="153"/>
      <c r="D213" s="153"/>
      <c r="E213" s="153"/>
      <c r="F213" s="153"/>
      <c r="G213" s="153"/>
    </row>
    <row r="214" spans="1:7" ht="12.75">
      <c r="A214" s="153"/>
      <c r="B214" s="153"/>
      <c r="C214" s="153"/>
      <c r="D214" s="153"/>
      <c r="E214" s="153"/>
      <c r="F214" s="153"/>
      <c r="G214" s="153"/>
    </row>
    <row r="215" spans="1:7" ht="12.75">
      <c r="A215" s="153"/>
      <c r="B215" s="153"/>
      <c r="C215" s="153"/>
      <c r="D215" s="153"/>
      <c r="E215" s="153"/>
      <c r="F215" s="153"/>
      <c r="G215" s="153"/>
    </row>
    <row r="216" spans="1:7" ht="12.75">
      <c r="A216" s="153"/>
      <c r="B216" s="153"/>
      <c r="C216" s="153"/>
      <c r="D216" s="153"/>
      <c r="E216" s="153"/>
      <c r="F216" s="153"/>
      <c r="G216" s="153"/>
    </row>
    <row r="217" spans="1:7" ht="12.75">
      <c r="A217" s="153"/>
      <c r="B217" s="153"/>
      <c r="C217" s="153"/>
      <c r="D217" s="153"/>
      <c r="E217" s="153"/>
      <c r="F217" s="153"/>
      <c r="G217" s="153"/>
    </row>
    <row r="218" spans="1:7" ht="12.75">
      <c r="A218" s="153"/>
      <c r="B218" s="153"/>
      <c r="C218" s="153"/>
      <c r="D218" s="153"/>
      <c r="E218" s="153"/>
      <c r="F218" s="153"/>
      <c r="G218" s="153"/>
    </row>
    <row r="219" spans="1:7" ht="12.75">
      <c r="A219" s="153"/>
      <c r="B219" s="153"/>
      <c r="C219" s="153"/>
      <c r="D219" s="153"/>
      <c r="E219" s="153"/>
      <c r="F219" s="153"/>
      <c r="G219" s="153"/>
    </row>
    <row r="220" spans="1:7" ht="12.75">
      <c r="A220" s="153"/>
      <c r="B220" s="153"/>
      <c r="C220" s="153"/>
      <c r="D220" s="153"/>
      <c r="E220" s="153"/>
      <c r="F220" s="153"/>
      <c r="G220" s="153"/>
    </row>
    <row r="221" spans="1:7" ht="12.75">
      <c r="A221" s="153"/>
      <c r="B221" s="153"/>
      <c r="C221" s="153"/>
      <c r="D221" s="153"/>
      <c r="E221" s="153"/>
      <c r="F221" s="153"/>
      <c r="G221" s="153"/>
    </row>
    <row r="222" spans="1:7" ht="12.75">
      <c r="A222" s="153"/>
      <c r="B222" s="153"/>
      <c r="C222" s="153"/>
      <c r="D222" s="153"/>
      <c r="E222" s="153"/>
      <c r="F222" s="153"/>
      <c r="G222" s="153"/>
    </row>
    <row r="223" spans="1:7" ht="12.75">
      <c r="A223" s="153"/>
      <c r="B223" s="153"/>
      <c r="C223" s="153"/>
      <c r="D223" s="153"/>
      <c r="E223" s="153"/>
      <c r="F223" s="153"/>
      <c r="G223" s="153"/>
    </row>
    <row r="224" spans="1:7" ht="12.75">
      <c r="A224" s="153"/>
      <c r="B224" s="153"/>
      <c r="C224" s="153"/>
      <c r="D224" s="153"/>
      <c r="E224" s="153"/>
      <c r="F224" s="153"/>
      <c r="G224" s="153"/>
    </row>
    <row r="225" spans="1:7" ht="12.75">
      <c r="A225" s="153"/>
      <c r="B225" s="153"/>
      <c r="C225" s="153"/>
      <c r="D225" s="153"/>
      <c r="E225" s="153"/>
      <c r="F225" s="153"/>
      <c r="G225" s="153"/>
    </row>
    <row r="226" spans="1:7" ht="12.75">
      <c r="A226" s="153"/>
      <c r="B226" s="153"/>
      <c r="C226" s="153"/>
      <c r="D226" s="153"/>
      <c r="E226" s="153"/>
      <c r="F226" s="153"/>
      <c r="G226" s="153"/>
    </row>
    <row r="227" spans="1:7" ht="12.75">
      <c r="A227" s="153"/>
      <c r="B227" s="153"/>
      <c r="C227" s="153"/>
      <c r="D227" s="153"/>
      <c r="E227" s="153"/>
      <c r="F227" s="153"/>
      <c r="G227" s="153"/>
    </row>
    <row r="228" spans="1:7" ht="12.75">
      <c r="A228" s="153"/>
      <c r="B228" s="153"/>
      <c r="C228" s="153"/>
      <c r="D228" s="153"/>
      <c r="E228" s="153"/>
      <c r="F228" s="153"/>
      <c r="G228" s="153"/>
    </row>
    <row r="229" spans="1:7" ht="12.75">
      <c r="A229" s="153"/>
      <c r="B229" s="153"/>
      <c r="C229" s="153"/>
      <c r="D229" s="153"/>
      <c r="E229" s="153"/>
      <c r="F229" s="153"/>
      <c r="G229" s="153"/>
    </row>
    <row r="230" spans="1:7" ht="12.75">
      <c r="A230" s="153"/>
      <c r="B230" s="153"/>
      <c r="C230" s="153"/>
      <c r="D230" s="153"/>
      <c r="E230" s="153"/>
      <c r="F230" s="153"/>
      <c r="G230" s="153"/>
    </row>
    <row r="231" spans="1:7" ht="12.75">
      <c r="A231" s="153"/>
      <c r="B231" s="153"/>
      <c r="C231" s="153"/>
      <c r="D231" s="153"/>
      <c r="E231" s="153"/>
      <c r="F231" s="153"/>
      <c r="G231" s="153"/>
    </row>
    <row r="232" spans="1:7" ht="12.75">
      <c r="A232" s="153"/>
      <c r="B232" s="153"/>
      <c r="C232" s="153"/>
      <c r="D232" s="153"/>
      <c r="E232" s="153"/>
      <c r="F232" s="153"/>
      <c r="G232" s="153"/>
    </row>
    <row r="233" spans="1:7" ht="12.75">
      <c r="A233" s="153"/>
      <c r="B233" s="153"/>
      <c r="C233" s="153"/>
      <c r="D233" s="153"/>
      <c r="E233" s="153"/>
      <c r="F233" s="153"/>
      <c r="G233" s="153"/>
    </row>
    <row r="234" spans="1:7" ht="12.75">
      <c r="A234" s="153"/>
      <c r="B234" s="153"/>
      <c r="C234" s="153"/>
      <c r="D234" s="153"/>
      <c r="E234" s="153"/>
      <c r="F234" s="153"/>
      <c r="G234" s="153"/>
    </row>
    <row r="235" spans="1:7" ht="12.75">
      <c r="A235" s="153"/>
      <c r="B235" s="153"/>
      <c r="C235" s="153"/>
      <c r="D235" s="153"/>
      <c r="E235" s="153"/>
      <c r="F235" s="153"/>
      <c r="G235" s="153"/>
    </row>
    <row r="236" spans="1:7" ht="12.75">
      <c r="A236" s="153"/>
      <c r="B236" s="153"/>
      <c r="C236" s="153"/>
      <c r="D236" s="153"/>
      <c r="E236" s="153"/>
      <c r="F236" s="153"/>
      <c r="G236" s="153"/>
    </row>
    <row r="237" spans="1:7" ht="12.75">
      <c r="A237" s="153"/>
      <c r="B237" s="153"/>
      <c r="C237" s="153"/>
      <c r="D237" s="153"/>
      <c r="E237" s="153"/>
      <c r="F237" s="153"/>
      <c r="G237" s="153"/>
    </row>
    <row r="238" spans="1:7" ht="12.75">
      <c r="A238" s="153"/>
      <c r="B238" s="153"/>
      <c r="C238" s="153"/>
      <c r="D238" s="153"/>
      <c r="E238" s="153"/>
      <c r="F238" s="153"/>
      <c r="G238" s="153"/>
    </row>
    <row r="239" spans="1:7" ht="12.75">
      <c r="A239" s="153"/>
      <c r="B239" s="153"/>
      <c r="C239" s="153"/>
      <c r="D239" s="153"/>
      <c r="E239" s="153"/>
      <c r="F239" s="153"/>
      <c r="G239" s="153"/>
    </row>
    <row r="240" spans="1:7" ht="12.75">
      <c r="A240" s="153"/>
      <c r="B240" s="153"/>
      <c r="C240" s="153"/>
      <c r="D240" s="153"/>
      <c r="E240" s="153"/>
      <c r="F240" s="153"/>
      <c r="G240" s="153"/>
    </row>
    <row r="241" spans="1:7" ht="12.75">
      <c r="A241" s="153"/>
      <c r="B241" s="153"/>
      <c r="C241" s="153"/>
      <c r="D241" s="153"/>
      <c r="E241" s="153"/>
      <c r="F241" s="153"/>
      <c r="G241" s="153"/>
    </row>
    <row r="242" spans="1:7" ht="12.75">
      <c r="A242" s="153"/>
      <c r="B242" s="153"/>
      <c r="C242" s="153"/>
      <c r="D242" s="153"/>
      <c r="E242" s="153"/>
      <c r="F242" s="153"/>
      <c r="G242" s="153"/>
    </row>
    <row r="243" spans="1:7" ht="12.75">
      <c r="A243" s="153"/>
      <c r="B243" s="153"/>
      <c r="C243" s="153"/>
      <c r="D243" s="153"/>
      <c r="E243" s="153"/>
      <c r="F243" s="153"/>
      <c r="G243" s="153"/>
    </row>
    <row r="244" spans="1:7" ht="12.75">
      <c r="A244" s="153"/>
      <c r="B244" s="153"/>
      <c r="C244" s="153"/>
      <c r="D244" s="153"/>
      <c r="E244" s="153"/>
      <c r="F244" s="153"/>
      <c r="G244" s="153"/>
    </row>
    <row r="245" spans="1:7" ht="12.75">
      <c r="A245" s="153"/>
      <c r="B245" s="153"/>
      <c r="C245" s="153"/>
      <c r="D245" s="153"/>
      <c r="E245" s="153"/>
      <c r="F245" s="153"/>
      <c r="G245" s="153"/>
    </row>
    <row r="246" spans="1:7" ht="12.75">
      <c r="A246" s="153"/>
      <c r="B246" s="153"/>
      <c r="C246" s="153"/>
      <c r="D246" s="153"/>
      <c r="E246" s="153"/>
      <c r="F246" s="153"/>
      <c r="G246" s="153"/>
    </row>
    <row r="247" spans="1:7" ht="12.75">
      <c r="A247" s="153"/>
      <c r="B247" s="153"/>
      <c r="C247" s="153"/>
      <c r="D247" s="153"/>
      <c r="E247" s="153"/>
      <c r="F247" s="153"/>
      <c r="G247" s="153"/>
    </row>
    <row r="248" spans="1:7" ht="12.75">
      <c r="A248" s="153"/>
      <c r="B248" s="153"/>
      <c r="C248" s="153"/>
      <c r="D248" s="153"/>
      <c r="E248" s="153"/>
      <c r="F248" s="153"/>
      <c r="G248" s="153"/>
    </row>
    <row r="249" spans="1:7" ht="12.75">
      <c r="A249" s="153"/>
      <c r="B249" s="153"/>
      <c r="C249" s="153"/>
      <c r="D249" s="153"/>
      <c r="E249" s="153"/>
      <c r="F249" s="153"/>
      <c r="G249" s="153"/>
    </row>
    <row r="250" spans="1:7" ht="12.75">
      <c r="A250" s="153"/>
      <c r="B250" s="153"/>
      <c r="C250" s="153"/>
      <c r="D250" s="153"/>
      <c r="E250" s="153"/>
      <c r="F250" s="153"/>
      <c r="G250" s="153"/>
    </row>
    <row r="251" spans="1:7" ht="12.75">
      <c r="A251" s="153"/>
      <c r="B251" s="153"/>
      <c r="C251" s="153"/>
      <c r="D251" s="153"/>
      <c r="E251" s="153"/>
      <c r="F251" s="153"/>
      <c r="G251" s="153"/>
    </row>
    <row r="252" spans="1:7" ht="12.75">
      <c r="A252" s="153"/>
      <c r="B252" s="153"/>
      <c r="C252" s="153"/>
      <c r="D252" s="153"/>
      <c r="E252" s="153"/>
      <c r="F252" s="153"/>
      <c r="G252" s="153"/>
    </row>
    <row r="253" spans="1:7" ht="12.75">
      <c r="A253" s="153"/>
      <c r="B253" s="153"/>
      <c r="C253" s="153"/>
      <c r="D253" s="153"/>
      <c r="E253" s="153"/>
      <c r="F253" s="153"/>
      <c r="G253" s="153"/>
    </row>
    <row r="254" spans="1:7" ht="12.75">
      <c r="A254" s="153"/>
      <c r="B254" s="153"/>
      <c r="C254" s="153"/>
      <c r="D254" s="153"/>
      <c r="E254" s="153"/>
      <c r="F254" s="153"/>
      <c r="G254" s="153"/>
    </row>
    <row r="255" spans="1:7" ht="12.75">
      <c r="A255" s="153"/>
      <c r="B255" s="153"/>
      <c r="C255" s="153"/>
      <c r="D255" s="153"/>
      <c r="E255" s="153"/>
      <c r="F255" s="153"/>
      <c r="G255" s="153"/>
    </row>
    <row r="256" spans="1:7" ht="12.75">
      <c r="A256" s="153"/>
      <c r="B256" s="153"/>
      <c r="C256" s="153"/>
      <c r="D256" s="153"/>
      <c r="E256" s="153"/>
      <c r="F256" s="153"/>
      <c r="G256" s="153"/>
    </row>
    <row r="257" spans="1:7" ht="12.75">
      <c r="A257" s="153"/>
      <c r="B257" s="153"/>
      <c r="C257" s="153"/>
      <c r="D257" s="153"/>
      <c r="E257" s="153"/>
      <c r="F257" s="153"/>
      <c r="G257" s="153"/>
    </row>
    <row r="258" spans="1:7" ht="12.75">
      <c r="A258" s="153"/>
      <c r="B258" s="153"/>
      <c r="C258" s="153"/>
      <c r="D258" s="153"/>
      <c r="E258" s="153"/>
      <c r="F258" s="153"/>
      <c r="G258" s="153"/>
    </row>
    <row r="259" spans="1:7" ht="12.75">
      <c r="A259" s="153"/>
      <c r="B259" s="153"/>
      <c r="C259" s="153"/>
      <c r="D259" s="153"/>
      <c r="E259" s="153"/>
      <c r="F259" s="153"/>
      <c r="G259" s="153"/>
    </row>
    <row r="260" spans="1:7" ht="12.75">
      <c r="A260" s="153"/>
      <c r="B260" s="153"/>
      <c r="C260" s="153"/>
      <c r="D260" s="153"/>
      <c r="E260" s="153"/>
      <c r="F260" s="153"/>
      <c r="G260" s="153"/>
    </row>
    <row r="261" spans="1:7" ht="12.75">
      <c r="A261" s="153"/>
      <c r="B261" s="153"/>
      <c r="C261" s="153"/>
      <c r="D261" s="153"/>
      <c r="E261" s="153"/>
      <c r="F261" s="153"/>
      <c r="G261" s="153"/>
    </row>
    <row r="262" spans="1:7" ht="12.75">
      <c r="A262" s="153"/>
      <c r="B262" s="153"/>
      <c r="C262" s="153"/>
      <c r="D262" s="153"/>
      <c r="E262" s="153"/>
      <c r="F262" s="153"/>
      <c r="G262" s="153"/>
    </row>
    <row r="263" spans="1:7" ht="12.75">
      <c r="A263" s="153"/>
      <c r="B263" s="153"/>
      <c r="C263" s="153"/>
      <c r="D263" s="153"/>
      <c r="E263" s="153"/>
      <c r="F263" s="153"/>
      <c r="G263" s="153"/>
    </row>
    <row r="264" spans="1:7" ht="12.75">
      <c r="A264" s="153"/>
      <c r="B264" s="153"/>
      <c r="C264" s="153"/>
      <c r="D264" s="153"/>
      <c r="E264" s="153"/>
      <c r="F264" s="153"/>
      <c r="G264" s="153"/>
    </row>
    <row r="265" spans="1:7" ht="12.75">
      <c r="A265" s="153"/>
      <c r="B265" s="153"/>
      <c r="C265" s="153"/>
      <c r="D265" s="153"/>
      <c r="E265" s="153"/>
      <c r="F265" s="153"/>
      <c r="G265" s="153"/>
    </row>
    <row r="266" spans="1:7" ht="12.75">
      <c r="A266" s="153"/>
      <c r="B266" s="153"/>
      <c r="C266" s="153"/>
      <c r="D266" s="153"/>
      <c r="E266" s="153"/>
      <c r="F266" s="153"/>
      <c r="G266" s="153"/>
    </row>
    <row r="267" spans="1:7" ht="12.75">
      <c r="A267" s="153"/>
      <c r="B267" s="153"/>
      <c r="C267" s="153"/>
      <c r="D267" s="153"/>
      <c r="E267" s="153"/>
      <c r="F267" s="153"/>
      <c r="G267" s="153"/>
    </row>
    <row r="268" spans="1:7" ht="12.75">
      <c r="A268" s="153"/>
      <c r="B268" s="153"/>
      <c r="C268" s="153"/>
      <c r="D268" s="153"/>
      <c r="E268" s="153"/>
      <c r="F268" s="153"/>
      <c r="G268" s="153"/>
    </row>
    <row r="269" spans="1:7" ht="12.75">
      <c r="A269" s="153"/>
      <c r="B269" s="153"/>
      <c r="C269" s="153"/>
      <c r="D269" s="153"/>
      <c r="E269" s="153"/>
      <c r="F269" s="153"/>
      <c r="G269" s="153"/>
    </row>
    <row r="270" spans="1:7" ht="12.75">
      <c r="A270" s="153"/>
      <c r="B270" s="153"/>
      <c r="C270" s="153"/>
      <c r="D270" s="153"/>
      <c r="E270" s="153"/>
      <c r="F270" s="153"/>
      <c r="G270" s="153"/>
    </row>
    <row r="271" spans="1:7" ht="12.75">
      <c r="A271" s="153"/>
      <c r="B271" s="153"/>
      <c r="C271" s="153"/>
      <c r="D271" s="153"/>
      <c r="E271" s="153"/>
      <c r="F271" s="153"/>
      <c r="G271" s="153"/>
    </row>
    <row r="272" spans="1:7" ht="12.75">
      <c r="A272" s="153"/>
      <c r="B272" s="153"/>
      <c r="C272" s="153"/>
      <c r="D272" s="153"/>
      <c r="E272" s="153"/>
      <c r="F272" s="153"/>
      <c r="G272" s="153"/>
    </row>
    <row r="273" spans="1:7" ht="12.75">
      <c r="A273" s="153"/>
      <c r="B273" s="153"/>
      <c r="C273" s="153"/>
      <c r="D273" s="153"/>
      <c r="E273" s="153"/>
      <c r="F273" s="153"/>
      <c r="G273" s="153"/>
    </row>
    <row r="274" spans="1:7" ht="12.75">
      <c r="A274" s="153"/>
      <c r="B274" s="153"/>
      <c r="C274" s="153"/>
      <c r="D274" s="153"/>
      <c r="E274" s="153"/>
      <c r="F274" s="153"/>
      <c r="G274" s="153"/>
    </row>
    <row r="275" spans="1:7" ht="12.75">
      <c r="A275" s="153"/>
      <c r="B275" s="153"/>
      <c r="C275" s="153"/>
      <c r="D275" s="153"/>
      <c r="E275" s="153"/>
      <c r="F275" s="153"/>
      <c r="G275" s="153"/>
    </row>
    <row r="276" spans="1:7" ht="12.75">
      <c r="A276" s="153"/>
      <c r="B276" s="153"/>
      <c r="C276" s="153"/>
      <c r="D276" s="153"/>
      <c r="E276" s="153"/>
      <c r="F276" s="153"/>
      <c r="G276" s="153"/>
    </row>
    <row r="277" spans="1:7" ht="12.75">
      <c r="A277" s="153"/>
      <c r="B277" s="153"/>
      <c r="C277" s="153"/>
      <c r="D277" s="153"/>
      <c r="E277" s="153"/>
      <c r="F277" s="153"/>
      <c r="G277" s="153"/>
    </row>
    <row r="278" spans="1:7" ht="12.75">
      <c r="A278" s="153"/>
      <c r="B278" s="153"/>
      <c r="C278" s="153"/>
      <c r="D278" s="153"/>
      <c r="E278" s="153"/>
      <c r="F278" s="153"/>
      <c r="G278" s="153"/>
    </row>
    <row r="279" spans="1:7" ht="12.75">
      <c r="A279" s="153"/>
      <c r="B279" s="153"/>
      <c r="C279" s="153"/>
      <c r="D279" s="153"/>
      <c r="E279" s="153"/>
      <c r="F279" s="153"/>
      <c r="G279" s="153"/>
    </row>
    <row r="280" spans="1:7" ht="12.75">
      <c r="A280" s="153"/>
      <c r="B280" s="153"/>
      <c r="C280" s="153"/>
      <c r="D280" s="153"/>
      <c r="E280" s="153"/>
      <c r="F280" s="153"/>
      <c r="G280" s="153"/>
    </row>
    <row r="281" spans="1:7" ht="12.75">
      <c r="A281" s="153"/>
      <c r="B281" s="153"/>
      <c r="C281" s="153"/>
      <c r="D281" s="153"/>
      <c r="E281" s="153"/>
      <c r="F281" s="153"/>
      <c r="G281" s="153"/>
    </row>
    <row r="282" spans="1:7" ht="12.75">
      <c r="A282" s="153"/>
      <c r="B282" s="153"/>
      <c r="C282" s="153"/>
      <c r="D282" s="153"/>
      <c r="E282" s="153"/>
      <c r="F282" s="153"/>
      <c r="G282" s="153"/>
    </row>
    <row r="283" spans="1:7" ht="12.75">
      <c r="A283" s="153"/>
      <c r="B283" s="153"/>
      <c r="C283" s="153"/>
      <c r="D283" s="153"/>
      <c r="E283" s="153"/>
      <c r="F283" s="153"/>
      <c r="G283" s="153"/>
    </row>
    <row r="284" spans="1:7" ht="12.75">
      <c r="A284" s="153"/>
      <c r="B284" s="153"/>
      <c r="C284" s="153"/>
      <c r="D284" s="153"/>
      <c r="E284" s="153"/>
      <c r="F284" s="153"/>
      <c r="G284" s="153"/>
    </row>
    <row r="285" spans="1:7" ht="12.75">
      <c r="A285" s="153"/>
      <c r="B285" s="153"/>
      <c r="C285" s="153"/>
      <c r="D285" s="153"/>
      <c r="E285" s="153"/>
      <c r="F285" s="153"/>
      <c r="G285" s="153"/>
    </row>
    <row r="286" spans="1:7" ht="12.75">
      <c r="A286" s="153"/>
      <c r="B286" s="153"/>
      <c r="C286" s="153"/>
      <c r="D286" s="153"/>
      <c r="E286" s="153"/>
      <c r="F286" s="153"/>
      <c r="G286" s="153"/>
    </row>
    <row r="287" spans="1:7" ht="12.75">
      <c r="A287" s="153"/>
      <c r="B287" s="153"/>
      <c r="C287" s="153"/>
      <c r="D287" s="153"/>
      <c r="E287" s="153"/>
      <c r="F287" s="153"/>
      <c r="G287" s="153"/>
    </row>
    <row r="288" spans="1:7" ht="12.75">
      <c r="A288" s="153"/>
      <c r="B288" s="153"/>
      <c r="C288" s="153"/>
      <c r="D288" s="153"/>
      <c r="E288" s="153"/>
      <c r="F288" s="153"/>
      <c r="G288" s="153"/>
    </row>
    <row r="289" spans="1:7" ht="12.75">
      <c r="A289" s="153"/>
      <c r="B289" s="153"/>
      <c r="C289" s="153"/>
      <c r="D289" s="153"/>
      <c r="E289" s="153"/>
      <c r="F289" s="153"/>
      <c r="G289" s="153"/>
    </row>
    <row r="290" spans="1:7" ht="12.75">
      <c r="A290" s="153"/>
      <c r="B290" s="153"/>
      <c r="C290" s="153"/>
      <c r="D290" s="153"/>
      <c r="E290" s="153"/>
      <c r="F290" s="153"/>
      <c r="G290" s="153"/>
    </row>
    <row r="291" spans="1:7" ht="12.75">
      <c r="A291" s="153"/>
      <c r="B291" s="153"/>
      <c r="C291" s="153"/>
      <c r="D291" s="153"/>
      <c r="E291" s="153"/>
      <c r="F291" s="153"/>
      <c r="G291" s="153"/>
    </row>
    <row r="292" spans="1:7" ht="12.75">
      <c r="A292" s="153"/>
      <c r="B292" s="153"/>
      <c r="C292" s="153"/>
      <c r="D292" s="153"/>
      <c r="E292" s="153"/>
      <c r="F292" s="153"/>
      <c r="G292" s="153"/>
    </row>
    <row r="293" spans="1:7" ht="12.75">
      <c r="A293" s="153"/>
      <c r="B293" s="153"/>
      <c r="C293" s="153"/>
      <c r="D293" s="153"/>
      <c r="E293" s="153"/>
      <c r="F293" s="153"/>
      <c r="G293" s="153"/>
    </row>
    <row r="294" spans="1:7" ht="12.75">
      <c r="A294" s="153"/>
      <c r="B294" s="153"/>
      <c r="C294" s="153"/>
      <c r="D294" s="153"/>
      <c r="E294" s="153"/>
      <c r="F294" s="153"/>
      <c r="G294" s="153"/>
    </row>
    <row r="295" spans="1:7" ht="12.75">
      <c r="A295" s="153"/>
      <c r="B295" s="153"/>
      <c r="C295" s="153"/>
      <c r="D295" s="153"/>
      <c r="E295" s="153"/>
      <c r="F295" s="153"/>
      <c r="G295" s="153"/>
    </row>
    <row r="296" spans="1:7" ht="12.75">
      <c r="A296" s="153"/>
      <c r="B296" s="153"/>
      <c r="C296" s="153"/>
      <c r="D296" s="153"/>
      <c r="E296" s="153"/>
      <c r="F296" s="153"/>
      <c r="G296" s="153"/>
    </row>
    <row r="297" spans="1:7" ht="12.75">
      <c r="A297" s="153"/>
      <c r="B297" s="153"/>
      <c r="C297" s="153"/>
      <c r="D297" s="153"/>
      <c r="E297" s="153"/>
      <c r="F297" s="153"/>
      <c r="G297" s="153"/>
    </row>
    <row r="298" spans="1:7" ht="12.75">
      <c r="A298" s="153"/>
      <c r="B298" s="153"/>
      <c r="C298" s="153"/>
      <c r="D298" s="153"/>
      <c r="E298" s="153"/>
      <c r="F298" s="153"/>
      <c r="G298" s="153"/>
    </row>
    <row r="299" spans="1:7" ht="12.75">
      <c r="A299" s="153"/>
      <c r="B299" s="153"/>
      <c r="C299" s="153"/>
      <c r="D299" s="153"/>
      <c r="E299" s="153"/>
      <c r="F299" s="153"/>
      <c r="G299" s="153"/>
    </row>
    <row r="300" spans="1:7" ht="12.75">
      <c r="A300" s="153"/>
      <c r="B300" s="153"/>
      <c r="C300" s="153"/>
      <c r="D300" s="153"/>
      <c r="E300" s="153"/>
      <c r="F300" s="153"/>
      <c r="G300" s="153"/>
    </row>
    <row r="301" spans="1:7" ht="12.75">
      <c r="A301" s="153"/>
      <c r="B301" s="153"/>
      <c r="C301" s="153"/>
      <c r="D301" s="153"/>
      <c r="E301" s="153"/>
      <c r="F301" s="153"/>
      <c r="G301" s="153"/>
    </row>
    <row r="302" spans="1:7" ht="12.75">
      <c r="A302" s="153"/>
      <c r="B302" s="153"/>
      <c r="C302" s="153"/>
      <c r="D302" s="153"/>
      <c r="E302" s="153"/>
      <c r="F302" s="153"/>
      <c r="G302" s="153"/>
    </row>
    <row r="303" spans="1:7" ht="12.75">
      <c r="A303" s="153"/>
      <c r="B303" s="153"/>
      <c r="C303" s="153"/>
      <c r="D303" s="153"/>
      <c r="E303" s="153"/>
      <c r="F303" s="153"/>
      <c r="G303" s="153"/>
    </row>
    <row r="304" spans="1:7" ht="12.75">
      <c r="A304" s="153"/>
      <c r="B304" s="153"/>
      <c r="C304" s="153"/>
      <c r="D304" s="153"/>
      <c r="E304" s="153"/>
      <c r="F304" s="153"/>
      <c r="G304" s="153"/>
    </row>
    <row r="305" spans="1:7" ht="12.75">
      <c r="A305" s="153"/>
      <c r="B305" s="153"/>
      <c r="C305" s="153"/>
      <c r="D305" s="153"/>
      <c r="E305" s="153"/>
      <c r="F305" s="153"/>
      <c r="G305" s="153"/>
    </row>
    <row r="306" spans="1:7" ht="12.75">
      <c r="A306" s="153"/>
      <c r="B306" s="153"/>
      <c r="C306" s="153"/>
      <c r="D306" s="153"/>
      <c r="E306" s="153"/>
      <c r="F306" s="153"/>
      <c r="G306" s="153"/>
    </row>
    <row r="307" spans="1:7" ht="12.75">
      <c r="A307" s="153"/>
      <c r="B307" s="153"/>
      <c r="C307" s="153"/>
      <c r="D307" s="153"/>
      <c r="E307" s="153"/>
      <c r="F307" s="153"/>
      <c r="G307" s="153"/>
    </row>
    <row r="308" spans="1:7" ht="12.75">
      <c r="A308" s="153"/>
      <c r="B308" s="153"/>
      <c r="C308" s="153"/>
      <c r="D308" s="153"/>
      <c r="E308" s="153"/>
      <c r="F308" s="153"/>
      <c r="G308" s="153"/>
    </row>
    <row r="309" spans="1:7" ht="12.75">
      <c r="A309" s="153"/>
      <c r="B309" s="153"/>
      <c r="C309" s="153"/>
      <c r="D309" s="153"/>
      <c r="E309" s="153"/>
      <c r="F309" s="153"/>
      <c r="G309" s="153"/>
    </row>
    <row r="310" spans="1:7" ht="12.75">
      <c r="A310" s="153"/>
      <c r="B310" s="153"/>
      <c r="C310" s="153"/>
      <c r="D310" s="153"/>
      <c r="E310" s="153"/>
      <c r="F310" s="153"/>
      <c r="G310" s="153"/>
    </row>
    <row r="311" spans="1:7" ht="12.75">
      <c r="A311" s="153"/>
      <c r="B311" s="153"/>
      <c r="C311" s="153"/>
      <c r="D311" s="153"/>
      <c r="E311" s="153"/>
      <c r="F311" s="153"/>
      <c r="G311" s="153"/>
    </row>
    <row r="312" spans="1:7" ht="12.75">
      <c r="A312" s="153"/>
      <c r="B312" s="153"/>
      <c r="C312" s="153"/>
      <c r="D312" s="153"/>
      <c r="E312" s="153"/>
      <c r="F312" s="153"/>
      <c r="G312" s="153"/>
    </row>
    <row r="313" spans="1:7" ht="12.75">
      <c r="A313" s="153"/>
      <c r="B313" s="153"/>
      <c r="C313" s="153"/>
      <c r="D313" s="153"/>
      <c r="E313" s="153"/>
      <c r="F313" s="153"/>
      <c r="G313" s="153"/>
    </row>
    <row r="314" spans="1:7" ht="12.75">
      <c r="A314" s="153"/>
      <c r="B314" s="153"/>
      <c r="C314" s="153"/>
      <c r="D314" s="153"/>
      <c r="E314" s="153"/>
      <c r="F314" s="153"/>
      <c r="G314" s="153"/>
    </row>
    <row r="315" spans="1:7" ht="12.75">
      <c r="A315" s="153"/>
      <c r="B315" s="153"/>
      <c r="C315" s="153"/>
      <c r="D315" s="153"/>
      <c r="E315" s="153"/>
      <c r="F315" s="153"/>
      <c r="G315" s="153"/>
    </row>
    <row r="316" spans="1:7" ht="12.75">
      <c r="A316" s="153"/>
      <c r="B316" s="153"/>
      <c r="C316" s="153"/>
      <c r="D316" s="153"/>
      <c r="E316" s="153"/>
      <c r="F316" s="153"/>
      <c r="G316" s="153"/>
    </row>
    <row r="317" spans="1:7" ht="12.75">
      <c r="A317" s="153"/>
      <c r="B317" s="153"/>
      <c r="C317" s="153"/>
      <c r="D317" s="153"/>
      <c r="E317" s="153"/>
      <c r="F317" s="153"/>
      <c r="G317" s="153"/>
    </row>
    <row r="318" spans="1:7" ht="12.75">
      <c r="A318" s="153"/>
      <c r="B318" s="153"/>
      <c r="C318" s="153"/>
      <c r="D318" s="153"/>
      <c r="E318" s="153"/>
      <c r="F318" s="153"/>
      <c r="G318" s="153"/>
    </row>
    <row r="319" spans="1:7" ht="12.75">
      <c r="A319" s="153"/>
      <c r="B319" s="153"/>
      <c r="C319" s="153"/>
      <c r="D319" s="153"/>
      <c r="E319" s="153"/>
      <c r="F319" s="153"/>
      <c r="G319" s="153"/>
    </row>
    <row r="320" spans="1:7" ht="12.75">
      <c r="A320" s="153"/>
      <c r="B320" s="153"/>
      <c r="C320" s="153"/>
      <c r="D320" s="153"/>
      <c r="E320" s="153"/>
      <c r="F320" s="153"/>
      <c r="G320" s="153"/>
    </row>
    <row r="321" spans="1:7" ht="12.75">
      <c r="A321" s="153"/>
      <c r="B321" s="153"/>
      <c r="C321" s="153"/>
      <c r="D321" s="153"/>
      <c r="E321" s="153"/>
      <c r="F321" s="153"/>
      <c r="G321" s="153"/>
    </row>
    <row r="322" spans="1:7" ht="12.75">
      <c r="A322" s="153"/>
      <c r="B322" s="153"/>
      <c r="C322" s="153"/>
      <c r="D322" s="153"/>
      <c r="E322" s="153"/>
      <c r="F322" s="153"/>
      <c r="G322" s="153"/>
    </row>
    <row r="323" spans="1:7" ht="12.75">
      <c r="A323" s="153"/>
      <c r="B323" s="153"/>
      <c r="C323" s="153"/>
      <c r="D323" s="153"/>
      <c r="E323" s="153"/>
      <c r="F323" s="153"/>
      <c r="G323" s="153"/>
    </row>
    <row r="324" spans="1:7" ht="12.75">
      <c r="A324" s="153"/>
      <c r="B324" s="153"/>
      <c r="C324" s="153"/>
      <c r="D324" s="153"/>
      <c r="E324" s="153"/>
      <c r="F324" s="153"/>
      <c r="G324" s="153"/>
    </row>
    <row r="325" spans="1:7" ht="12.75">
      <c r="A325" s="153"/>
      <c r="B325" s="153"/>
      <c r="C325" s="153"/>
      <c r="D325" s="153"/>
      <c r="E325" s="153"/>
      <c r="F325" s="153"/>
      <c r="G325" s="153"/>
    </row>
    <row r="326" spans="1:7" ht="12.75">
      <c r="A326" s="153"/>
      <c r="B326" s="153"/>
      <c r="C326" s="153"/>
      <c r="D326" s="153"/>
      <c r="E326" s="153"/>
      <c r="F326" s="153"/>
      <c r="G326" s="153"/>
    </row>
    <row r="327" spans="1:7" ht="12.75">
      <c r="A327" s="153"/>
      <c r="B327" s="153"/>
      <c r="C327" s="153"/>
      <c r="D327" s="153"/>
      <c r="E327" s="153"/>
      <c r="F327" s="153"/>
      <c r="G327" s="153"/>
    </row>
    <row r="328" spans="1:7" ht="12.75">
      <c r="A328" s="153"/>
      <c r="B328" s="153"/>
      <c r="C328" s="153"/>
      <c r="D328" s="153"/>
      <c r="E328" s="153"/>
      <c r="F328" s="153"/>
      <c r="G328" s="153"/>
    </row>
    <row r="329" spans="1:7" ht="12.75">
      <c r="A329" s="153"/>
      <c r="B329" s="153"/>
      <c r="C329" s="153"/>
      <c r="D329" s="153"/>
      <c r="E329" s="153"/>
      <c r="F329" s="153"/>
      <c r="G329" s="153"/>
    </row>
    <row r="330" spans="1:7" ht="12.75">
      <c r="A330" s="153"/>
      <c r="B330" s="153"/>
      <c r="C330" s="153"/>
      <c r="D330" s="153"/>
      <c r="E330" s="153"/>
      <c r="F330" s="153"/>
      <c r="G330" s="153"/>
    </row>
    <row r="331" spans="1:7" ht="12.75">
      <c r="A331" s="153"/>
      <c r="B331" s="153"/>
      <c r="C331" s="153"/>
      <c r="D331" s="153"/>
      <c r="E331" s="153"/>
      <c r="F331" s="153"/>
      <c r="G331" s="153"/>
    </row>
    <row r="332" spans="1:7" ht="12.75">
      <c r="A332" s="153"/>
      <c r="B332" s="153"/>
      <c r="C332" s="153"/>
      <c r="D332" s="153"/>
      <c r="E332" s="153"/>
      <c r="F332" s="153"/>
      <c r="G332" s="153"/>
    </row>
    <row r="333" spans="1:7" ht="12.75">
      <c r="A333" s="153"/>
      <c r="B333" s="153"/>
      <c r="C333" s="153"/>
      <c r="D333" s="153"/>
      <c r="E333" s="153"/>
      <c r="F333" s="153"/>
      <c r="G333" s="153"/>
    </row>
    <row r="334" spans="1:7" ht="12.75">
      <c r="A334" s="153"/>
      <c r="B334" s="153"/>
      <c r="C334" s="153"/>
      <c r="D334" s="153"/>
      <c r="E334" s="153"/>
      <c r="F334" s="153"/>
      <c r="G334" s="153"/>
    </row>
    <row r="335" spans="1:7" ht="12.75">
      <c r="A335" s="153"/>
      <c r="B335" s="153"/>
      <c r="C335" s="153"/>
      <c r="D335" s="153"/>
      <c r="E335" s="153"/>
      <c r="F335" s="153"/>
      <c r="G335" s="153"/>
    </row>
    <row r="336" spans="1:7" ht="12.75">
      <c r="A336" s="153"/>
      <c r="B336" s="153"/>
      <c r="C336" s="153"/>
      <c r="D336" s="153"/>
      <c r="E336" s="153"/>
      <c r="F336" s="153"/>
      <c r="G336" s="153"/>
    </row>
    <row r="337" spans="1:7" ht="12.75">
      <c r="A337" s="153"/>
      <c r="B337" s="153"/>
      <c r="C337" s="153"/>
      <c r="D337" s="153"/>
      <c r="E337" s="153"/>
      <c r="F337" s="153"/>
      <c r="G337" s="153"/>
    </row>
    <row r="338" spans="1:7" ht="12.75">
      <c r="A338" s="153"/>
      <c r="B338" s="153"/>
      <c r="C338" s="153"/>
      <c r="D338" s="153"/>
      <c r="E338" s="153"/>
      <c r="F338" s="153"/>
      <c r="G338" s="153"/>
    </row>
    <row r="339" spans="1:7" ht="12.75">
      <c r="A339" s="153"/>
      <c r="B339" s="153"/>
      <c r="C339" s="153"/>
      <c r="D339" s="153"/>
      <c r="E339" s="153"/>
      <c r="F339" s="153"/>
      <c r="G339" s="153"/>
    </row>
    <row r="340" spans="1:7" ht="12.75">
      <c r="A340" s="153"/>
      <c r="B340" s="153"/>
      <c r="C340" s="153"/>
      <c r="D340" s="153"/>
      <c r="E340" s="153"/>
      <c r="F340" s="153"/>
      <c r="G340" s="153"/>
    </row>
    <row r="341" spans="1:7" ht="12.75">
      <c r="A341" s="153"/>
      <c r="B341" s="153"/>
      <c r="C341" s="153"/>
      <c r="D341" s="153"/>
      <c r="E341" s="153"/>
      <c r="F341" s="153"/>
      <c r="G341" s="153"/>
    </row>
    <row r="342" spans="1:7" ht="12.75">
      <c r="A342" s="153"/>
      <c r="B342" s="153"/>
      <c r="C342" s="153"/>
      <c r="D342" s="153"/>
      <c r="E342" s="153"/>
      <c r="F342" s="153"/>
      <c r="G342" s="153"/>
    </row>
    <row r="343" spans="1:7" ht="12.75">
      <c r="A343" s="153"/>
      <c r="B343" s="153"/>
      <c r="C343" s="153"/>
      <c r="D343" s="153"/>
      <c r="E343" s="153"/>
      <c r="F343" s="153"/>
      <c r="G343" s="153"/>
    </row>
    <row r="344" spans="1:7" ht="12.75">
      <c r="A344" s="153"/>
      <c r="B344" s="153"/>
      <c r="C344" s="153"/>
      <c r="D344" s="153"/>
      <c r="E344" s="153"/>
      <c r="F344" s="153"/>
      <c r="G344" s="153"/>
    </row>
    <row r="345" spans="1:7" ht="12.75">
      <c r="A345" s="153"/>
      <c r="B345" s="153"/>
      <c r="C345" s="153"/>
      <c r="D345" s="153"/>
      <c r="E345" s="153"/>
      <c r="F345" s="153"/>
      <c r="G345" s="153"/>
    </row>
    <row r="346" spans="1:7" ht="12.75">
      <c r="A346" s="153"/>
      <c r="B346" s="153"/>
      <c r="C346" s="153"/>
      <c r="D346" s="153"/>
      <c r="E346" s="153"/>
      <c r="F346" s="153"/>
      <c r="G346" s="153"/>
    </row>
    <row r="347" spans="1:7" ht="12.75">
      <c r="A347" s="153"/>
      <c r="B347" s="153"/>
      <c r="C347" s="153"/>
      <c r="D347" s="153"/>
      <c r="E347" s="153"/>
      <c r="F347" s="153"/>
      <c r="G347" s="153"/>
    </row>
    <row r="348" spans="1:7" ht="12.75">
      <c r="A348" s="153"/>
      <c r="B348" s="153"/>
      <c r="C348" s="153"/>
      <c r="D348" s="153"/>
      <c r="E348" s="153"/>
      <c r="F348" s="153"/>
      <c r="G348" s="153"/>
    </row>
    <row r="349" spans="1:7" ht="12.75">
      <c r="A349" s="153"/>
      <c r="B349" s="153"/>
      <c r="C349" s="153"/>
      <c r="D349" s="153"/>
      <c r="E349" s="153"/>
      <c r="F349" s="153"/>
      <c r="G349" s="153"/>
    </row>
    <row r="350" spans="1:7" ht="12.75">
      <c r="A350" s="153"/>
      <c r="B350" s="153"/>
      <c r="C350" s="153"/>
      <c r="D350" s="153"/>
      <c r="E350" s="153"/>
      <c r="F350" s="153"/>
      <c r="G350" s="153"/>
    </row>
    <row r="351" spans="1:7" ht="12.75">
      <c r="A351" s="153"/>
      <c r="B351" s="153"/>
      <c r="C351" s="153"/>
      <c r="D351" s="153"/>
      <c r="E351" s="153"/>
      <c r="F351" s="153"/>
      <c r="G351" s="153"/>
    </row>
    <row r="352" spans="1:7" ht="12.75">
      <c r="A352" s="153"/>
      <c r="B352" s="153"/>
      <c r="C352" s="153"/>
      <c r="D352" s="153"/>
      <c r="E352" s="153"/>
      <c r="F352" s="153"/>
      <c r="G352" s="153"/>
    </row>
    <row r="353" spans="1:7" ht="12.75">
      <c r="A353" s="153"/>
      <c r="B353" s="153"/>
      <c r="C353" s="153"/>
      <c r="D353" s="153"/>
      <c r="E353" s="153"/>
      <c r="F353" s="153"/>
      <c r="G353" s="153"/>
    </row>
    <row r="354" spans="1:7" ht="12.75">
      <c r="A354" s="153"/>
      <c r="B354" s="153"/>
      <c r="C354" s="153"/>
      <c r="D354" s="153"/>
      <c r="E354" s="153"/>
      <c r="F354" s="153"/>
      <c r="G354" s="153"/>
    </row>
    <row r="355" spans="1:7" ht="12.75">
      <c r="A355" s="153"/>
      <c r="B355" s="153"/>
      <c r="C355" s="153"/>
      <c r="D355" s="153"/>
      <c r="E355" s="153"/>
      <c r="F355" s="153"/>
      <c r="G355" s="153"/>
    </row>
    <row r="356" spans="1:7" ht="12.75">
      <c r="A356" s="153"/>
      <c r="B356" s="153"/>
      <c r="C356" s="153"/>
      <c r="D356" s="153"/>
      <c r="E356" s="153"/>
      <c r="F356" s="153"/>
      <c r="G356" s="153"/>
    </row>
    <row r="357" spans="1:7" ht="12.75">
      <c r="A357" s="153"/>
      <c r="B357" s="153"/>
      <c r="C357" s="153"/>
      <c r="D357" s="153"/>
      <c r="E357" s="153"/>
      <c r="F357" s="153"/>
      <c r="G357" s="153"/>
    </row>
    <row r="358" spans="1:7" ht="12.75">
      <c r="A358" s="153"/>
      <c r="B358" s="153"/>
      <c r="C358" s="153"/>
      <c r="D358" s="153"/>
      <c r="E358" s="153"/>
      <c r="F358" s="153"/>
      <c r="G358" s="153"/>
    </row>
    <row r="359" spans="1:7" ht="12.75">
      <c r="A359" s="153"/>
      <c r="B359" s="153"/>
      <c r="C359" s="153"/>
      <c r="D359" s="153"/>
      <c r="E359" s="153"/>
      <c r="F359" s="153"/>
      <c r="G359" s="153"/>
    </row>
    <row r="360" spans="1:7" ht="12.75">
      <c r="A360" s="153"/>
      <c r="B360" s="153"/>
      <c r="C360" s="153"/>
      <c r="D360" s="153"/>
      <c r="E360" s="153"/>
      <c r="F360" s="153"/>
      <c r="G360" s="153"/>
    </row>
    <row r="361" spans="1:7" ht="12.75">
      <c r="A361" s="153"/>
      <c r="B361" s="153"/>
      <c r="C361" s="153"/>
      <c r="D361" s="153"/>
      <c r="E361" s="153"/>
      <c r="F361" s="153"/>
      <c r="G361" s="153"/>
    </row>
    <row r="362" spans="1:7" ht="12.75">
      <c r="A362" s="153"/>
      <c r="B362" s="153"/>
      <c r="C362" s="153"/>
      <c r="D362" s="153"/>
      <c r="E362" s="153"/>
      <c r="F362" s="153"/>
      <c r="G362" s="153"/>
    </row>
    <row r="363" spans="1:7" ht="12.75">
      <c r="A363" s="153"/>
      <c r="B363" s="153"/>
      <c r="C363" s="153"/>
      <c r="D363" s="153"/>
      <c r="E363" s="153"/>
      <c r="F363" s="153"/>
      <c r="G363" s="153"/>
    </row>
    <row r="364" spans="1:7" ht="12.75">
      <c r="A364" s="153"/>
      <c r="B364" s="153"/>
      <c r="C364" s="153"/>
      <c r="D364" s="153"/>
      <c r="E364" s="153"/>
      <c r="F364" s="153"/>
      <c r="G364" s="153"/>
    </row>
    <row r="365" spans="1:7" ht="12.75">
      <c r="A365" s="153"/>
      <c r="B365" s="153"/>
      <c r="C365" s="153"/>
      <c r="D365" s="153"/>
      <c r="E365" s="153"/>
      <c r="F365" s="153"/>
      <c r="G365" s="153"/>
    </row>
    <row r="366" spans="1:7" ht="12.75">
      <c r="A366" s="153"/>
      <c r="B366" s="153"/>
      <c r="C366" s="153"/>
      <c r="D366" s="153"/>
      <c r="E366" s="153"/>
      <c r="F366" s="153"/>
      <c r="G366" s="153"/>
    </row>
    <row r="367" spans="1:7" ht="12.75">
      <c r="A367" s="153"/>
      <c r="B367" s="153"/>
      <c r="C367" s="153"/>
      <c r="D367" s="153"/>
      <c r="E367" s="153"/>
      <c r="F367" s="153"/>
      <c r="G367" s="153"/>
    </row>
    <row r="368" spans="1:7" ht="12.75">
      <c r="A368" s="153"/>
      <c r="B368" s="153"/>
      <c r="C368" s="153"/>
      <c r="D368" s="153"/>
      <c r="E368" s="153"/>
      <c r="F368" s="153"/>
      <c r="G368" s="153"/>
    </row>
    <row r="369" spans="1:7" ht="12.75">
      <c r="A369" s="153"/>
      <c r="B369" s="153"/>
      <c r="C369" s="153"/>
      <c r="D369" s="153"/>
      <c r="E369" s="153"/>
      <c r="F369" s="153"/>
      <c r="G369" s="153"/>
    </row>
    <row r="370" spans="1:7" ht="12.75">
      <c r="A370" s="153"/>
      <c r="B370" s="153"/>
      <c r="C370" s="153"/>
      <c r="D370" s="153"/>
      <c r="E370" s="153"/>
      <c r="F370" s="153"/>
      <c r="G370" s="153"/>
    </row>
    <row r="371" spans="1:7" ht="12.75">
      <c r="A371" s="153"/>
      <c r="B371" s="153"/>
      <c r="C371" s="153"/>
      <c r="D371" s="153"/>
      <c r="E371" s="153"/>
      <c r="F371" s="153"/>
      <c r="G371" s="153"/>
    </row>
  </sheetData>
  <mergeCells count="111">
    <mergeCell ref="B41:C41"/>
    <mergeCell ref="B42:C42"/>
    <mergeCell ref="B43:C43"/>
    <mergeCell ref="A111:G111"/>
    <mergeCell ref="B44:C44"/>
    <mergeCell ref="A85:C85"/>
    <mergeCell ref="E85:F85"/>
    <mergeCell ref="A86:C86"/>
    <mergeCell ref="E86:F86"/>
    <mergeCell ref="A81:G82"/>
    <mergeCell ref="A1:G1"/>
    <mergeCell ref="A25:G25"/>
    <mergeCell ref="A28:G28"/>
    <mergeCell ref="A27:G27"/>
    <mergeCell ref="B37:C37"/>
    <mergeCell ref="B38:C38"/>
    <mergeCell ref="B39:C39"/>
    <mergeCell ref="B40:C40"/>
    <mergeCell ref="A134:D134"/>
    <mergeCell ref="A135:A137"/>
    <mergeCell ref="B135:C136"/>
    <mergeCell ref="D135:D137"/>
    <mergeCell ref="A83:C83"/>
    <mergeCell ref="E83:F83"/>
    <mergeCell ref="A84:C84"/>
    <mergeCell ref="E84:F84"/>
    <mergeCell ref="B78:C78"/>
    <mergeCell ref="E78:F78"/>
    <mergeCell ref="B79:C79"/>
    <mergeCell ref="E79:F79"/>
    <mergeCell ref="B73:C73"/>
    <mergeCell ref="E73:F73"/>
    <mergeCell ref="A75:G76"/>
    <mergeCell ref="B77:C77"/>
    <mergeCell ref="E77:F77"/>
    <mergeCell ref="B71:C71"/>
    <mergeCell ref="E71:F71"/>
    <mergeCell ref="B72:C72"/>
    <mergeCell ref="E72:F72"/>
    <mergeCell ref="B69:C69"/>
    <mergeCell ref="E69:F69"/>
    <mergeCell ref="B70:C70"/>
    <mergeCell ref="E70:F70"/>
    <mergeCell ref="B64:C64"/>
    <mergeCell ref="E64:F64"/>
    <mergeCell ref="A66:G67"/>
    <mergeCell ref="B68:C68"/>
    <mergeCell ref="E68:F68"/>
    <mergeCell ref="B62:C62"/>
    <mergeCell ref="E62:F62"/>
    <mergeCell ref="B63:C63"/>
    <mergeCell ref="E63:F63"/>
    <mergeCell ref="B33:C33"/>
    <mergeCell ref="B34:C34"/>
    <mergeCell ref="B35:C35"/>
    <mergeCell ref="B36:C36"/>
    <mergeCell ref="B29:C29"/>
    <mergeCell ref="B30:C30"/>
    <mergeCell ref="B31:C31"/>
    <mergeCell ref="B32:C32"/>
    <mergeCell ref="A112:G112"/>
    <mergeCell ref="A113:B114"/>
    <mergeCell ref="C113:C114"/>
    <mergeCell ref="D113:E114"/>
    <mergeCell ref="F113:G113"/>
    <mergeCell ref="A115:B115"/>
    <mergeCell ref="D115:E115"/>
    <mergeCell ref="A116:B116"/>
    <mergeCell ref="D116:E116"/>
    <mergeCell ref="A117:B117"/>
    <mergeCell ref="D117:E117"/>
    <mergeCell ref="A118:B118"/>
    <mergeCell ref="D118:E118"/>
    <mergeCell ref="A119:B119"/>
    <mergeCell ref="D119:E119"/>
    <mergeCell ref="A120:B120"/>
    <mergeCell ref="D120:E120"/>
    <mergeCell ref="A121:B121"/>
    <mergeCell ref="D121:E121"/>
    <mergeCell ref="A122:B122"/>
    <mergeCell ref="D122:E122"/>
    <mergeCell ref="A123:B123"/>
    <mergeCell ref="D123:E123"/>
    <mergeCell ref="A124:B124"/>
    <mergeCell ref="D124:E124"/>
    <mergeCell ref="A125:B125"/>
    <mergeCell ref="D125:E125"/>
    <mergeCell ref="A126:B126"/>
    <mergeCell ref="D126:E126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1:B131"/>
    <mergeCell ref="D131:E131"/>
    <mergeCell ref="A132:B132"/>
    <mergeCell ref="D132:E132"/>
    <mergeCell ref="A133:B133"/>
    <mergeCell ref="D133:E133"/>
    <mergeCell ref="A54:G55"/>
    <mergeCell ref="B56:C56"/>
    <mergeCell ref="E56:F56"/>
    <mergeCell ref="B57:C57"/>
    <mergeCell ref="E57:F57"/>
    <mergeCell ref="B58:C58"/>
    <mergeCell ref="E58:F58"/>
    <mergeCell ref="A60:G6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scale="98" r:id="rId1"/>
  <headerFooter alignWithMargins="0">
    <oddFooter>&amp;CЗавод ЭЛКРАФТ т/ф:(351)269-16-02, т:231-75-14, sales@elkraft.ru www.elkraft.ru менеджер Добрынина Елена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41" sqref="D41"/>
    </sheetView>
  </sheetViews>
  <sheetFormatPr defaultColWidth="9.00390625" defaultRowHeight="12.75"/>
  <cols>
    <col min="1" max="1" width="33.875" style="257" customWidth="1"/>
    <col min="2" max="4" width="16.75390625" style="257" customWidth="1"/>
    <col min="5" max="5" width="25.625" style="257" customWidth="1"/>
    <col min="6" max="16384" width="9.125" style="257" customWidth="1"/>
  </cols>
  <sheetData>
    <row r="1" spans="1:4" ht="31.5" customHeight="1" thickBot="1">
      <c r="A1" s="655" t="s">
        <v>550</v>
      </c>
      <c r="B1" s="656"/>
      <c r="C1" s="656"/>
      <c r="D1" s="656"/>
    </row>
    <row r="2" spans="1:4" ht="30" customHeight="1" thickBot="1">
      <c r="A2" s="332" t="s">
        <v>534</v>
      </c>
      <c r="B2" s="332" t="s">
        <v>535</v>
      </c>
      <c r="C2" s="332" t="s">
        <v>171</v>
      </c>
      <c r="D2" s="332" t="s">
        <v>536</v>
      </c>
    </row>
    <row r="3" spans="1:4" ht="18" customHeight="1">
      <c r="A3" s="370" t="s">
        <v>537</v>
      </c>
      <c r="B3" s="333" t="s">
        <v>538</v>
      </c>
      <c r="C3" s="368">
        <v>13.82</v>
      </c>
      <c r="D3" s="371">
        <v>100</v>
      </c>
    </row>
    <row r="4" spans="1:4" ht="18" customHeight="1">
      <c r="A4" s="372" t="s">
        <v>539</v>
      </c>
      <c r="B4" s="334" t="s">
        <v>538</v>
      </c>
      <c r="C4" s="369">
        <v>13.82</v>
      </c>
      <c r="D4" s="373">
        <v>100</v>
      </c>
    </row>
    <row r="5" spans="1:4" ht="18" customHeight="1">
      <c r="A5" s="372" t="s">
        <v>540</v>
      </c>
      <c r="B5" s="334" t="s">
        <v>538</v>
      </c>
      <c r="C5" s="369">
        <v>13.02</v>
      </c>
      <c r="D5" s="373">
        <v>100</v>
      </c>
    </row>
    <row r="6" spans="1:4" ht="18" customHeight="1">
      <c r="A6" s="372" t="s">
        <v>541</v>
      </c>
      <c r="B6" s="334" t="s">
        <v>538</v>
      </c>
      <c r="C6" s="369">
        <v>14.05</v>
      </c>
      <c r="D6" s="373">
        <v>100</v>
      </c>
    </row>
    <row r="7" spans="1:4" ht="18" customHeight="1">
      <c r="A7" s="372" t="s">
        <v>542</v>
      </c>
      <c r="B7" s="334" t="s">
        <v>538</v>
      </c>
      <c r="C7" s="369">
        <v>16.06</v>
      </c>
      <c r="D7" s="373">
        <v>100</v>
      </c>
    </row>
    <row r="8" spans="1:4" ht="18" customHeight="1">
      <c r="A8" s="372" t="s">
        <v>543</v>
      </c>
      <c r="B8" s="334" t="s">
        <v>538</v>
      </c>
      <c r="C8" s="369">
        <v>17.8</v>
      </c>
      <c r="D8" s="373">
        <v>50</v>
      </c>
    </row>
    <row r="9" spans="1:4" ht="18" customHeight="1">
      <c r="A9" s="372" t="s">
        <v>544</v>
      </c>
      <c r="B9" s="334" t="s">
        <v>538</v>
      </c>
      <c r="C9" s="369">
        <v>20.09</v>
      </c>
      <c r="D9" s="373">
        <v>50</v>
      </c>
    </row>
    <row r="10" spans="1:4" ht="18" customHeight="1">
      <c r="A10" s="372" t="s">
        <v>545</v>
      </c>
      <c r="B10" s="334" t="s">
        <v>538</v>
      </c>
      <c r="C10" s="369">
        <v>23.7</v>
      </c>
      <c r="D10" s="373">
        <v>50</v>
      </c>
    </row>
    <row r="11" spans="1:4" ht="18" customHeight="1">
      <c r="A11" s="372" t="s">
        <v>546</v>
      </c>
      <c r="B11" s="334" t="s">
        <v>538</v>
      </c>
      <c r="C11" s="369">
        <v>25.4</v>
      </c>
      <c r="D11" s="373">
        <v>50</v>
      </c>
    </row>
    <row r="12" spans="1:4" ht="18" customHeight="1">
      <c r="A12" s="372" t="s">
        <v>547</v>
      </c>
      <c r="B12" s="334" t="s">
        <v>538</v>
      </c>
      <c r="C12" s="369">
        <v>35</v>
      </c>
      <c r="D12" s="373">
        <v>25</v>
      </c>
    </row>
    <row r="13" spans="1:4" ht="18" customHeight="1">
      <c r="A13" s="372" t="s">
        <v>548</v>
      </c>
      <c r="B13" s="334" t="s">
        <v>538</v>
      </c>
      <c r="C13" s="369">
        <v>40.65</v>
      </c>
      <c r="D13" s="373">
        <v>25</v>
      </c>
    </row>
    <row r="14" spans="1:4" ht="18" customHeight="1" thickBot="1">
      <c r="A14" s="374" t="s">
        <v>549</v>
      </c>
      <c r="B14" s="375" t="s">
        <v>538</v>
      </c>
      <c r="C14" s="376">
        <v>56.7</v>
      </c>
      <c r="D14" s="377">
        <v>15</v>
      </c>
    </row>
    <row r="15" spans="1:4" ht="31.5" customHeight="1" thickBot="1">
      <c r="A15" s="655" t="s">
        <v>551</v>
      </c>
      <c r="B15" s="656"/>
      <c r="C15" s="656"/>
      <c r="D15" s="656"/>
    </row>
    <row r="16" spans="1:4" ht="30" customHeight="1" thickBot="1">
      <c r="A16" s="332" t="s">
        <v>534</v>
      </c>
      <c r="B16" s="332" t="s">
        <v>535</v>
      </c>
      <c r="C16" s="332" t="s">
        <v>171</v>
      </c>
      <c r="D16" s="332" t="s">
        <v>536</v>
      </c>
    </row>
    <row r="17" spans="1:4" ht="18" customHeight="1">
      <c r="A17" s="370" t="s">
        <v>552</v>
      </c>
      <c r="B17" s="333" t="s">
        <v>538</v>
      </c>
      <c r="C17" s="368">
        <v>21.41</v>
      </c>
      <c r="D17" s="371">
        <v>100</v>
      </c>
    </row>
    <row r="18" spans="1:4" ht="18" customHeight="1">
      <c r="A18" s="372" t="s">
        <v>553</v>
      </c>
      <c r="B18" s="334" t="s">
        <v>538</v>
      </c>
      <c r="C18" s="369">
        <v>21.41</v>
      </c>
      <c r="D18" s="373">
        <v>100</v>
      </c>
    </row>
    <row r="19" spans="1:4" ht="18" customHeight="1">
      <c r="A19" s="372" t="s">
        <v>554</v>
      </c>
      <c r="B19" s="334" t="s">
        <v>538</v>
      </c>
      <c r="C19" s="369">
        <v>23.35</v>
      </c>
      <c r="D19" s="373">
        <v>100</v>
      </c>
    </row>
    <row r="20" spans="1:4" ht="18" customHeight="1">
      <c r="A20" s="372" t="s">
        <v>555</v>
      </c>
      <c r="B20" s="334" t="s">
        <v>538</v>
      </c>
      <c r="C20" s="369">
        <v>27.28</v>
      </c>
      <c r="D20" s="373">
        <v>100</v>
      </c>
    </row>
    <row r="21" spans="1:4" ht="18" customHeight="1">
      <c r="A21" s="372" t="s">
        <v>556</v>
      </c>
      <c r="B21" s="334" t="s">
        <v>538</v>
      </c>
      <c r="C21" s="369">
        <v>34.84</v>
      </c>
      <c r="D21" s="373">
        <v>100</v>
      </c>
    </row>
    <row r="22" spans="1:4" ht="18" customHeight="1">
      <c r="A22" s="372" t="s">
        <v>557</v>
      </c>
      <c r="B22" s="334" t="s">
        <v>538</v>
      </c>
      <c r="C22" s="369">
        <v>46.57</v>
      </c>
      <c r="D22" s="373">
        <v>50</v>
      </c>
    </row>
    <row r="23" spans="1:4" ht="18" customHeight="1">
      <c r="A23" s="372" t="s">
        <v>558</v>
      </c>
      <c r="B23" s="334" t="s">
        <v>538</v>
      </c>
      <c r="C23" s="369">
        <v>69.79</v>
      </c>
      <c r="D23" s="373">
        <v>50</v>
      </c>
    </row>
    <row r="24" spans="1:4" ht="18" customHeight="1">
      <c r="A24" s="372" t="s">
        <v>559</v>
      </c>
      <c r="B24" s="334" t="s">
        <v>538</v>
      </c>
      <c r="C24" s="369">
        <v>91.32</v>
      </c>
      <c r="D24" s="373">
        <v>25</v>
      </c>
    </row>
    <row r="25" spans="1:4" ht="18" customHeight="1">
      <c r="A25" s="372" t="s">
        <v>560</v>
      </c>
      <c r="B25" s="334" t="s">
        <v>538</v>
      </c>
      <c r="C25" s="369">
        <v>110.56</v>
      </c>
      <c r="D25" s="373">
        <v>25</v>
      </c>
    </row>
    <row r="26" spans="1:4" ht="18" customHeight="1" thickBot="1">
      <c r="A26" s="374" t="s">
        <v>429</v>
      </c>
      <c r="B26" s="375" t="s">
        <v>538</v>
      </c>
      <c r="C26" s="376">
        <v>145.15</v>
      </c>
      <c r="D26" s="377">
        <v>15</v>
      </c>
    </row>
    <row r="27" spans="1:4" ht="31.5" customHeight="1" thickBot="1">
      <c r="A27" s="657" t="s">
        <v>561</v>
      </c>
      <c r="B27" s="658"/>
      <c r="C27" s="658"/>
      <c r="D27" s="658"/>
    </row>
    <row r="28" spans="1:4" ht="30" customHeight="1" thickBot="1">
      <c r="A28" s="332" t="s">
        <v>534</v>
      </c>
      <c r="B28" s="332" t="s">
        <v>535</v>
      </c>
      <c r="C28" s="332" t="s">
        <v>171</v>
      </c>
      <c r="D28" s="332" t="s">
        <v>536</v>
      </c>
    </row>
    <row r="29" spans="1:4" ht="18" customHeight="1">
      <c r="A29" s="370" t="s">
        <v>562</v>
      </c>
      <c r="B29" s="333" t="s">
        <v>571</v>
      </c>
      <c r="C29" s="368">
        <v>4.76</v>
      </c>
      <c r="D29" s="371">
        <v>100</v>
      </c>
    </row>
    <row r="30" spans="1:4" ht="18" customHeight="1">
      <c r="A30" s="372" t="s">
        <v>563</v>
      </c>
      <c r="B30" s="334" t="s">
        <v>571</v>
      </c>
      <c r="C30" s="369">
        <v>4.76</v>
      </c>
      <c r="D30" s="373">
        <v>100</v>
      </c>
    </row>
    <row r="31" spans="1:4" ht="18" customHeight="1">
      <c r="A31" s="372" t="s">
        <v>564</v>
      </c>
      <c r="B31" s="334" t="s">
        <v>571</v>
      </c>
      <c r="C31" s="369">
        <v>4.95</v>
      </c>
      <c r="D31" s="373">
        <v>100</v>
      </c>
    </row>
    <row r="32" spans="1:4" ht="18" customHeight="1">
      <c r="A32" s="372" t="s">
        <v>565</v>
      </c>
      <c r="B32" s="334" t="s">
        <v>571</v>
      </c>
      <c r="C32" s="369">
        <v>5.53</v>
      </c>
      <c r="D32" s="373">
        <v>100</v>
      </c>
    </row>
    <row r="33" spans="1:4" ht="18" customHeight="1">
      <c r="A33" s="372" t="s">
        <v>566</v>
      </c>
      <c r="B33" s="334" t="s">
        <v>571</v>
      </c>
      <c r="C33" s="369">
        <v>6.73</v>
      </c>
      <c r="D33" s="373">
        <v>100</v>
      </c>
    </row>
    <row r="34" spans="1:4" ht="18" customHeight="1">
      <c r="A34" s="372" t="s">
        <v>567</v>
      </c>
      <c r="B34" s="334" t="s">
        <v>571</v>
      </c>
      <c r="C34" s="369">
        <v>7.15</v>
      </c>
      <c r="D34" s="373">
        <v>50</v>
      </c>
    </row>
    <row r="35" spans="1:4" ht="18" customHeight="1">
      <c r="A35" s="372" t="s">
        <v>568</v>
      </c>
      <c r="B35" s="334" t="s">
        <v>571</v>
      </c>
      <c r="C35" s="369">
        <v>16.02</v>
      </c>
      <c r="D35" s="373">
        <v>50</v>
      </c>
    </row>
    <row r="36" spans="1:4" ht="18" customHeight="1">
      <c r="A36" s="372" t="s">
        <v>569</v>
      </c>
      <c r="B36" s="334" t="s">
        <v>571</v>
      </c>
      <c r="C36" s="369">
        <v>19.59</v>
      </c>
      <c r="D36" s="373">
        <v>50</v>
      </c>
    </row>
    <row r="37" spans="1:4" ht="18" customHeight="1">
      <c r="A37" s="372" t="s">
        <v>570</v>
      </c>
      <c r="B37" s="334" t="s">
        <v>571</v>
      </c>
      <c r="C37" s="369">
        <v>30.6</v>
      </c>
      <c r="D37" s="373">
        <v>50</v>
      </c>
    </row>
    <row r="38" spans="1:4" ht="18" customHeight="1" thickBot="1">
      <c r="A38" s="374" t="s">
        <v>468</v>
      </c>
      <c r="B38" s="375" t="s">
        <v>571</v>
      </c>
      <c r="C38" s="376">
        <v>55.07</v>
      </c>
      <c r="D38" s="377">
        <v>25</v>
      </c>
    </row>
    <row r="41" ht="12.75">
      <c r="D41" s="335"/>
    </row>
    <row r="42" ht="12.75">
      <c r="D42" s="335" t="s">
        <v>572</v>
      </c>
    </row>
  </sheetData>
  <mergeCells count="3">
    <mergeCell ref="A15:D15"/>
    <mergeCell ref="A27:D27"/>
    <mergeCell ref="A1:D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9" r:id="rId1"/>
  <headerFooter alignWithMargins="0">
    <oddFooter>&amp;CЗавод ЭЛКРАФТ т/ф:(351)269-16-02, т:231-75-14, sales@elkraft.ru www.elkraft.ru менеджер Добрынина Елена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:G1"/>
    </sheetView>
  </sheetViews>
  <sheetFormatPr defaultColWidth="9.00390625" defaultRowHeight="12.75"/>
  <cols>
    <col min="4" max="4" width="16.25390625" style="0" customWidth="1"/>
    <col min="5" max="5" width="31.875" style="0" customWidth="1"/>
    <col min="7" max="7" width="6.875" style="0" customWidth="1"/>
  </cols>
  <sheetData>
    <row r="1" spans="1:7" ht="30" customHeight="1" thickBot="1">
      <c r="A1" s="659" t="s">
        <v>247</v>
      </c>
      <c r="B1" s="660"/>
      <c r="C1" s="660"/>
      <c r="D1" s="660"/>
      <c r="E1" s="660"/>
      <c r="F1" s="660"/>
      <c r="G1" s="661"/>
    </row>
    <row r="2" spans="1:7" ht="13.5" thickBot="1">
      <c r="A2" s="662" t="s">
        <v>248</v>
      </c>
      <c r="B2" s="663"/>
      <c r="C2" s="663"/>
      <c r="D2" s="663"/>
      <c r="E2" s="663"/>
      <c r="F2" s="663"/>
      <c r="G2" s="664"/>
    </row>
    <row r="3" spans="1:7" ht="15" customHeight="1">
      <c r="A3" s="665" t="s">
        <v>249</v>
      </c>
      <c r="B3" s="666"/>
      <c r="C3" s="666"/>
      <c r="D3" s="258">
        <v>8.02</v>
      </c>
      <c r="E3" s="211" t="s">
        <v>250</v>
      </c>
      <c r="F3" s="667">
        <v>128.78</v>
      </c>
      <c r="G3" s="668"/>
    </row>
    <row r="4" spans="1:7" ht="15" customHeight="1">
      <c r="A4" s="669" t="s">
        <v>251</v>
      </c>
      <c r="B4" s="670"/>
      <c r="C4" s="670"/>
      <c r="D4" s="259">
        <v>10.55</v>
      </c>
      <c r="E4" s="212" t="s">
        <v>252</v>
      </c>
      <c r="F4" s="671">
        <v>144.31</v>
      </c>
      <c r="G4" s="672"/>
    </row>
    <row r="5" spans="1:7" ht="15" customHeight="1">
      <c r="A5" s="669" t="s">
        <v>253</v>
      </c>
      <c r="B5" s="670"/>
      <c r="C5" s="670"/>
      <c r="D5" s="259">
        <v>15.37</v>
      </c>
      <c r="E5" s="212" t="s">
        <v>254</v>
      </c>
      <c r="F5" s="671">
        <v>163.13</v>
      </c>
      <c r="G5" s="672"/>
    </row>
    <row r="6" spans="1:7" ht="15" customHeight="1">
      <c r="A6" s="669" t="s">
        <v>255</v>
      </c>
      <c r="B6" s="670"/>
      <c r="C6" s="670"/>
      <c r="D6" s="259">
        <v>18.05</v>
      </c>
      <c r="E6" s="212" t="s">
        <v>256</v>
      </c>
      <c r="F6" s="671">
        <v>207.06</v>
      </c>
      <c r="G6" s="672"/>
    </row>
    <row r="7" spans="1:7" ht="15" customHeight="1">
      <c r="A7" s="669" t="s">
        <v>257</v>
      </c>
      <c r="B7" s="670"/>
      <c r="C7" s="670"/>
      <c r="D7" s="259">
        <v>27.22</v>
      </c>
      <c r="E7" s="212" t="s">
        <v>258</v>
      </c>
      <c r="F7" s="671">
        <v>213.33</v>
      </c>
      <c r="G7" s="672"/>
    </row>
    <row r="8" spans="1:7" ht="15" customHeight="1">
      <c r="A8" s="669" t="s">
        <v>259</v>
      </c>
      <c r="B8" s="670"/>
      <c r="C8" s="670"/>
      <c r="D8" s="259">
        <v>25.79</v>
      </c>
      <c r="E8" s="212" t="s">
        <v>260</v>
      </c>
      <c r="F8" s="671">
        <v>225.88</v>
      </c>
      <c r="G8" s="672"/>
    </row>
    <row r="9" spans="1:7" ht="15" customHeight="1">
      <c r="A9" s="669" t="s">
        <v>261</v>
      </c>
      <c r="B9" s="670"/>
      <c r="C9" s="670"/>
      <c r="D9" s="259">
        <v>34.38</v>
      </c>
      <c r="E9" s="212" t="s">
        <v>262</v>
      </c>
      <c r="F9" s="671">
        <v>250.98</v>
      </c>
      <c r="G9" s="672"/>
    </row>
    <row r="10" spans="1:7" ht="15" customHeight="1">
      <c r="A10" s="669" t="s">
        <v>263</v>
      </c>
      <c r="B10" s="670"/>
      <c r="C10" s="670"/>
      <c r="D10" s="259">
        <v>50.13</v>
      </c>
      <c r="E10" s="212" t="s">
        <v>264</v>
      </c>
      <c r="F10" s="671">
        <v>564.7</v>
      </c>
      <c r="G10" s="672"/>
    </row>
    <row r="11" spans="1:7" ht="15" customHeight="1">
      <c r="A11" s="669" t="s">
        <v>265</v>
      </c>
      <c r="B11" s="670"/>
      <c r="C11" s="670"/>
      <c r="D11" s="259">
        <v>65.88</v>
      </c>
      <c r="E11" s="212" t="s">
        <v>266</v>
      </c>
      <c r="F11" s="671">
        <v>602.34</v>
      </c>
      <c r="G11" s="672"/>
    </row>
    <row r="12" spans="1:7" ht="15" customHeight="1">
      <c r="A12" s="669" t="s">
        <v>267</v>
      </c>
      <c r="B12" s="670"/>
      <c r="C12" s="670"/>
      <c r="D12" s="259">
        <v>77.35</v>
      </c>
      <c r="E12" s="212" t="s">
        <v>268</v>
      </c>
      <c r="F12" s="671">
        <v>727.83</v>
      </c>
      <c r="G12" s="672"/>
    </row>
    <row r="13" spans="1:7" ht="15" customHeight="1">
      <c r="A13" s="669" t="s">
        <v>269</v>
      </c>
      <c r="B13" s="670"/>
      <c r="C13" s="670"/>
      <c r="D13" s="259">
        <v>45.83</v>
      </c>
      <c r="E13" s="212" t="s">
        <v>270</v>
      </c>
      <c r="F13" s="671">
        <v>1104.29</v>
      </c>
      <c r="G13" s="672"/>
    </row>
    <row r="14" spans="1:7" ht="15" customHeight="1">
      <c r="A14" s="669" t="s">
        <v>271</v>
      </c>
      <c r="B14" s="670"/>
      <c r="C14" s="670"/>
      <c r="D14" s="259">
        <v>65.88</v>
      </c>
      <c r="E14" s="212" t="s">
        <v>272</v>
      </c>
      <c r="F14" s="671">
        <v>326.27</v>
      </c>
      <c r="G14" s="672"/>
    </row>
    <row r="15" spans="1:7" ht="15" customHeight="1">
      <c r="A15" s="669" t="s">
        <v>273</v>
      </c>
      <c r="B15" s="670"/>
      <c r="C15" s="670"/>
      <c r="D15" s="259">
        <v>75.93</v>
      </c>
      <c r="E15" s="212" t="s">
        <v>274</v>
      </c>
      <c r="F15" s="671">
        <v>451.76</v>
      </c>
      <c r="G15" s="672"/>
    </row>
    <row r="16" spans="1:7" ht="15" customHeight="1">
      <c r="A16" s="669" t="s">
        <v>275</v>
      </c>
      <c r="B16" s="670"/>
      <c r="C16" s="670"/>
      <c r="D16" s="259">
        <v>93.1</v>
      </c>
      <c r="E16" s="212" t="s">
        <v>276</v>
      </c>
      <c r="F16" s="671">
        <v>677.64</v>
      </c>
      <c r="G16" s="672"/>
    </row>
    <row r="17" spans="1:7" ht="15" customHeight="1">
      <c r="A17" s="669" t="s">
        <v>277</v>
      </c>
      <c r="B17" s="670"/>
      <c r="C17" s="670"/>
      <c r="D17" s="259">
        <v>127.61</v>
      </c>
      <c r="E17" s="212" t="s">
        <v>278</v>
      </c>
      <c r="F17" s="671">
        <v>853.32</v>
      </c>
      <c r="G17" s="672"/>
    </row>
    <row r="18" spans="1:7" ht="15" customHeight="1" thickBot="1">
      <c r="A18" s="673" t="s">
        <v>279</v>
      </c>
      <c r="B18" s="674"/>
      <c r="C18" s="674"/>
      <c r="D18" s="260">
        <v>157.57</v>
      </c>
      <c r="E18" s="202" t="s">
        <v>280</v>
      </c>
      <c r="F18" s="675">
        <v>978.81</v>
      </c>
      <c r="G18" s="676"/>
    </row>
    <row r="19" spans="1:7" ht="15" customHeight="1" thickBot="1">
      <c r="A19" s="257"/>
      <c r="B19" s="257"/>
      <c r="C19" s="257"/>
      <c r="D19" s="257"/>
      <c r="E19" s="257"/>
      <c r="F19" s="257"/>
      <c r="G19" s="257"/>
    </row>
    <row r="20" spans="1:7" ht="15" thickBot="1">
      <c r="A20" s="118"/>
      <c r="B20" s="210"/>
      <c r="C20" s="261"/>
      <c r="D20" s="677" t="s">
        <v>281</v>
      </c>
      <c r="E20" s="678"/>
      <c r="F20" s="209"/>
      <c r="G20" s="210"/>
    </row>
    <row r="21" spans="1:7" ht="15">
      <c r="A21" s="118"/>
      <c r="B21" s="210"/>
      <c r="C21" s="261"/>
      <c r="D21" s="341" t="s">
        <v>573</v>
      </c>
      <c r="E21" s="336">
        <v>50.14</v>
      </c>
      <c r="F21" s="210"/>
      <c r="G21" s="210"/>
    </row>
    <row r="22" spans="1:7" ht="15">
      <c r="A22" s="118"/>
      <c r="B22" s="210"/>
      <c r="C22" s="261"/>
      <c r="D22" s="342" t="s">
        <v>574</v>
      </c>
      <c r="E22" s="337">
        <v>64.59</v>
      </c>
      <c r="F22" s="210"/>
      <c r="G22" s="210"/>
    </row>
    <row r="23" spans="1:7" ht="15.75" thickBot="1">
      <c r="A23" s="679"/>
      <c r="B23" s="680"/>
      <c r="C23" s="681"/>
      <c r="D23" s="343" t="s">
        <v>575</v>
      </c>
      <c r="E23" s="314">
        <v>75.9</v>
      </c>
      <c r="F23" s="257"/>
      <c r="G23" s="257"/>
    </row>
    <row r="24" spans="1:7" ht="15" thickBot="1">
      <c r="A24" s="119"/>
      <c r="B24" s="119"/>
      <c r="C24" s="120"/>
      <c r="D24" s="677" t="s">
        <v>579</v>
      </c>
      <c r="E24" s="678"/>
      <c r="F24" s="121"/>
      <c r="G24" s="119"/>
    </row>
    <row r="25" spans="1:7" ht="15">
      <c r="A25" s="679"/>
      <c r="B25" s="680"/>
      <c r="C25" s="681"/>
      <c r="D25" s="338" t="s">
        <v>576</v>
      </c>
      <c r="E25" s="336">
        <v>50.85</v>
      </c>
      <c r="F25" s="257"/>
      <c r="G25" s="257"/>
    </row>
    <row r="26" spans="4:5" ht="15">
      <c r="D26" s="339" t="s">
        <v>577</v>
      </c>
      <c r="E26" s="337">
        <v>60.72</v>
      </c>
    </row>
    <row r="27" spans="4:5" ht="15">
      <c r="D27" s="339" t="s">
        <v>282</v>
      </c>
      <c r="E27" s="337">
        <v>75.9</v>
      </c>
    </row>
    <row r="28" spans="4:5" ht="15.75" thickBot="1">
      <c r="D28" s="340" t="s">
        <v>578</v>
      </c>
      <c r="E28" s="314">
        <v>90.23</v>
      </c>
    </row>
    <row r="29" ht="13.5" thickBot="1"/>
    <row r="30" spans="1:7" ht="30.75" customHeight="1" thickBot="1">
      <c r="A30" s="682" t="s">
        <v>654</v>
      </c>
      <c r="B30" s="683"/>
      <c r="C30" s="683"/>
      <c r="D30" s="683"/>
      <c r="E30" s="682" t="s">
        <v>672</v>
      </c>
      <c r="F30" s="683"/>
      <c r="G30" s="683"/>
    </row>
    <row r="31" spans="1:7" ht="15">
      <c r="A31" s="665" t="s">
        <v>653</v>
      </c>
      <c r="B31" s="666"/>
      <c r="C31" s="666"/>
      <c r="D31" s="258">
        <v>5.03</v>
      </c>
      <c r="E31" s="361" t="s">
        <v>663</v>
      </c>
      <c r="F31" s="667">
        <v>6.11</v>
      </c>
      <c r="G31" s="684"/>
    </row>
    <row r="32" spans="1:7" ht="15">
      <c r="A32" s="669" t="s">
        <v>655</v>
      </c>
      <c r="B32" s="670"/>
      <c r="C32" s="670"/>
      <c r="D32" s="259">
        <v>5.79</v>
      </c>
      <c r="E32" s="362" t="s">
        <v>664</v>
      </c>
      <c r="F32" s="671">
        <v>7.3</v>
      </c>
      <c r="G32" s="685"/>
    </row>
    <row r="33" spans="1:7" ht="15">
      <c r="A33" s="669" t="s">
        <v>656</v>
      </c>
      <c r="B33" s="670"/>
      <c r="C33" s="670"/>
      <c r="D33" s="259">
        <v>6.53</v>
      </c>
      <c r="E33" s="362" t="s">
        <v>665</v>
      </c>
      <c r="F33" s="671">
        <v>8.47</v>
      </c>
      <c r="G33" s="685"/>
    </row>
    <row r="34" spans="1:7" ht="15">
      <c r="A34" s="669" t="s">
        <v>657</v>
      </c>
      <c r="B34" s="670"/>
      <c r="C34" s="670"/>
      <c r="D34" s="259">
        <v>7.29</v>
      </c>
      <c r="E34" s="362" t="s">
        <v>666</v>
      </c>
      <c r="F34" s="671">
        <v>10.08</v>
      </c>
      <c r="G34" s="685"/>
    </row>
    <row r="35" spans="1:7" ht="15">
      <c r="A35" s="669" t="s">
        <v>658</v>
      </c>
      <c r="B35" s="670"/>
      <c r="C35" s="670"/>
      <c r="D35" s="259">
        <v>8.14</v>
      </c>
      <c r="E35" s="362" t="s">
        <v>667</v>
      </c>
      <c r="F35" s="671">
        <v>11.25</v>
      </c>
      <c r="G35" s="685"/>
    </row>
    <row r="36" spans="1:7" ht="15">
      <c r="A36" s="669" t="s">
        <v>659</v>
      </c>
      <c r="B36" s="670"/>
      <c r="C36" s="670"/>
      <c r="D36" s="259">
        <v>9.97</v>
      </c>
      <c r="E36" s="362" t="s">
        <v>668</v>
      </c>
      <c r="F36" s="671">
        <v>12.26</v>
      </c>
      <c r="G36" s="685"/>
    </row>
    <row r="37" spans="1:7" ht="15">
      <c r="A37" s="669" t="s">
        <v>660</v>
      </c>
      <c r="B37" s="670"/>
      <c r="C37" s="670"/>
      <c r="D37" s="259">
        <v>12.32</v>
      </c>
      <c r="E37" s="362" t="s">
        <v>669</v>
      </c>
      <c r="F37" s="671">
        <v>14.79</v>
      </c>
      <c r="G37" s="685"/>
    </row>
    <row r="38" spans="1:7" ht="15">
      <c r="A38" s="669" t="s">
        <v>661</v>
      </c>
      <c r="B38" s="670"/>
      <c r="C38" s="670"/>
      <c r="D38" s="259">
        <v>14.79</v>
      </c>
      <c r="E38" s="362" t="s">
        <v>670</v>
      </c>
      <c r="F38" s="671">
        <v>18.91</v>
      </c>
      <c r="G38" s="685"/>
    </row>
    <row r="39" spans="1:7" ht="15.75" thickBot="1">
      <c r="A39" s="673" t="s">
        <v>662</v>
      </c>
      <c r="B39" s="674"/>
      <c r="C39" s="674"/>
      <c r="D39" s="260">
        <v>17.46</v>
      </c>
      <c r="E39" s="363" t="s">
        <v>671</v>
      </c>
      <c r="F39" s="675">
        <v>21.97</v>
      </c>
      <c r="G39" s="686"/>
    </row>
    <row r="50" ht="12.75">
      <c r="G50" t="s">
        <v>465</v>
      </c>
    </row>
  </sheetData>
  <mergeCells count="58">
    <mergeCell ref="A39:C39"/>
    <mergeCell ref="F39:G39"/>
    <mergeCell ref="A37:C37"/>
    <mergeCell ref="F37:G37"/>
    <mergeCell ref="A38:C38"/>
    <mergeCell ref="F38:G38"/>
    <mergeCell ref="A35:C35"/>
    <mergeCell ref="F35:G35"/>
    <mergeCell ref="A36:C36"/>
    <mergeCell ref="F36:G36"/>
    <mergeCell ref="A33:C33"/>
    <mergeCell ref="F33:G33"/>
    <mergeCell ref="A34:C34"/>
    <mergeCell ref="F34:G34"/>
    <mergeCell ref="A31:C31"/>
    <mergeCell ref="F31:G31"/>
    <mergeCell ref="A32:C32"/>
    <mergeCell ref="F32:G32"/>
    <mergeCell ref="A30:D30"/>
    <mergeCell ref="E30:G30"/>
    <mergeCell ref="D24:E24"/>
    <mergeCell ref="A25:C25"/>
    <mergeCell ref="A18:C18"/>
    <mergeCell ref="F18:G18"/>
    <mergeCell ref="D20:E20"/>
    <mergeCell ref="A23:C23"/>
    <mergeCell ref="A16:C16"/>
    <mergeCell ref="F16:G16"/>
    <mergeCell ref="A17:C17"/>
    <mergeCell ref="F17:G17"/>
    <mergeCell ref="A14:C14"/>
    <mergeCell ref="F14:G14"/>
    <mergeCell ref="A15:C15"/>
    <mergeCell ref="F15:G15"/>
    <mergeCell ref="A12:C12"/>
    <mergeCell ref="F12:G12"/>
    <mergeCell ref="A13:C13"/>
    <mergeCell ref="F13:G13"/>
    <mergeCell ref="A10:C10"/>
    <mergeCell ref="F10:G10"/>
    <mergeCell ref="A11:C11"/>
    <mergeCell ref="F11:G11"/>
    <mergeCell ref="A8:C8"/>
    <mergeCell ref="F8:G8"/>
    <mergeCell ref="A9:C9"/>
    <mergeCell ref="F9:G9"/>
    <mergeCell ref="A6:C6"/>
    <mergeCell ref="F6:G6"/>
    <mergeCell ref="A7:C7"/>
    <mergeCell ref="F7:G7"/>
    <mergeCell ref="A4:C4"/>
    <mergeCell ref="F4:G4"/>
    <mergeCell ref="A5:C5"/>
    <mergeCell ref="F5:G5"/>
    <mergeCell ref="A1:G1"/>
    <mergeCell ref="A2:G2"/>
    <mergeCell ref="A3:C3"/>
    <mergeCell ref="F3:G3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&amp;CЗавод ЭЛКРАФТ т/ф:(351)269-16-02, т:231-75-14, sales@elkraft.ru www.elkraft.ru менеджер Добрынина Елена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G5" sqref="G5:I9"/>
    </sheetView>
  </sheetViews>
  <sheetFormatPr defaultColWidth="9.00390625" defaultRowHeight="12.75"/>
  <cols>
    <col min="1" max="1" width="18.75390625" style="1" customWidth="1"/>
    <col min="2" max="2" width="9.125" style="1" customWidth="1"/>
    <col min="3" max="3" width="7.00390625" style="0" customWidth="1"/>
    <col min="4" max="4" width="18.00390625" style="0" customWidth="1"/>
    <col min="6" max="6" width="5.125" style="0" customWidth="1"/>
    <col min="9" max="9" width="23.00390625" style="0" customWidth="1"/>
  </cols>
  <sheetData>
    <row r="1" spans="1:9" ht="36.75" customHeight="1" thickBot="1">
      <c r="A1" s="754" t="s">
        <v>169</v>
      </c>
      <c r="B1" s="754"/>
      <c r="C1" s="754"/>
      <c r="D1" s="754"/>
      <c r="E1" s="754"/>
      <c r="F1" s="754"/>
      <c r="G1" s="754"/>
      <c r="H1" s="754"/>
      <c r="I1" s="754"/>
    </row>
    <row r="2" spans="1:9" ht="12.75">
      <c r="A2" s="707" t="s">
        <v>170</v>
      </c>
      <c r="B2" s="734" t="s">
        <v>171</v>
      </c>
      <c r="C2" s="735"/>
      <c r="D2" s="734" t="s">
        <v>195</v>
      </c>
      <c r="E2" s="738"/>
      <c r="F2" s="738"/>
      <c r="G2" s="738"/>
      <c r="H2" s="738"/>
      <c r="I2" s="739"/>
    </row>
    <row r="3" spans="1:9" ht="13.5" thickBot="1">
      <c r="A3" s="708"/>
      <c r="B3" s="736"/>
      <c r="C3" s="737"/>
      <c r="D3" s="740"/>
      <c r="E3" s="741"/>
      <c r="F3" s="741"/>
      <c r="G3" s="741"/>
      <c r="H3" s="741"/>
      <c r="I3" s="742"/>
    </row>
    <row r="4" spans="1:9" ht="24.75" customHeight="1" thickBot="1">
      <c r="A4" s="687" t="s">
        <v>482</v>
      </c>
      <c r="B4" s="687"/>
      <c r="C4" s="688"/>
      <c r="D4" s="688"/>
      <c r="E4" s="688"/>
      <c r="F4" s="688"/>
      <c r="G4" s="688"/>
      <c r="H4" s="688"/>
      <c r="I4" s="688"/>
    </row>
    <row r="5" spans="1:9" ht="15">
      <c r="A5" s="64" t="s">
        <v>483</v>
      </c>
      <c r="B5" s="709">
        <v>910</v>
      </c>
      <c r="C5" s="710"/>
      <c r="D5" s="326" t="s">
        <v>484</v>
      </c>
      <c r="E5" s="711">
        <v>480</v>
      </c>
      <c r="F5" s="711"/>
      <c r="G5" s="698" t="s">
        <v>485</v>
      </c>
      <c r="H5" s="699"/>
      <c r="I5" s="700"/>
    </row>
    <row r="6" spans="1:9" ht="15">
      <c r="A6" s="65" t="s">
        <v>486</v>
      </c>
      <c r="B6" s="695">
        <v>955</v>
      </c>
      <c r="C6" s="696"/>
      <c r="D6" s="327" t="s">
        <v>487</v>
      </c>
      <c r="E6" s="697">
        <v>800</v>
      </c>
      <c r="F6" s="697"/>
      <c r="G6" s="701"/>
      <c r="H6" s="702"/>
      <c r="I6" s="703"/>
    </row>
    <row r="7" spans="1:9" ht="15">
      <c r="A7" s="65" t="s">
        <v>488</v>
      </c>
      <c r="B7" s="695">
        <v>2180</v>
      </c>
      <c r="C7" s="696"/>
      <c r="D7" s="327" t="s">
        <v>489</v>
      </c>
      <c r="E7" s="697">
        <v>600</v>
      </c>
      <c r="F7" s="697"/>
      <c r="G7" s="701"/>
      <c r="H7" s="702"/>
      <c r="I7" s="703"/>
    </row>
    <row r="8" spans="1:9" ht="15">
      <c r="A8" s="66" t="s">
        <v>490</v>
      </c>
      <c r="B8" s="695">
        <v>2160</v>
      </c>
      <c r="C8" s="696"/>
      <c r="D8" s="327" t="s">
        <v>491</v>
      </c>
      <c r="E8" s="697">
        <v>505</v>
      </c>
      <c r="F8" s="697"/>
      <c r="G8" s="701"/>
      <c r="H8" s="702"/>
      <c r="I8" s="703"/>
    </row>
    <row r="9" spans="1:9" ht="15">
      <c r="A9" s="65" t="s">
        <v>492</v>
      </c>
      <c r="B9" s="695">
        <v>490</v>
      </c>
      <c r="C9" s="696"/>
      <c r="D9" s="327" t="s">
        <v>493</v>
      </c>
      <c r="E9" s="697">
        <v>450</v>
      </c>
      <c r="F9" s="697"/>
      <c r="G9" s="704"/>
      <c r="H9" s="705"/>
      <c r="I9" s="706"/>
    </row>
    <row r="10" spans="1:9" ht="15">
      <c r="A10" s="66" t="s">
        <v>172</v>
      </c>
      <c r="B10" s="695">
        <v>950</v>
      </c>
      <c r="C10" s="716"/>
      <c r="D10" s="717" t="s">
        <v>583</v>
      </c>
      <c r="E10" s="717"/>
      <c r="F10" s="717"/>
      <c r="G10" s="718"/>
      <c r="H10" s="718"/>
      <c r="I10" s="719"/>
    </row>
    <row r="11" spans="1:9" ht="15.75" thickBot="1">
      <c r="A11" s="67" t="s">
        <v>330</v>
      </c>
      <c r="B11" s="712">
        <v>1060</v>
      </c>
      <c r="C11" s="712"/>
      <c r="D11" s="713" t="s">
        <v>584</v>
      </c>
      <c r="E11" s="713"/>
      <c r="F11" s="713"/>
      <c r="G11" s="714"/>
      <c r="H11" s="714"/>
      <c r="I11" s="715"/>
    </row>
    <row r="12" spans="1:9" ht="24.75" customHeight="1" thickBot="1">
      <c r="A12" s="687" t="s">
        <v>392</v>
      </c>
      <c r="B12" s="687"/>
      <c r="C12" s="688"/>
      <c r="D12" s="688"/>
      <c r="E12" s="688"/>
      <c r="F12" s="688"/>
      <c r="G12" s="688"/>
      <c r="H12" s="688"/>
      <c r="I12" s="688"/>
    </row>
    <row r="13" spans="1:9" ht="15">
      <c r="A13" s="68" t="s">
        <v>173</v>
      </c>
      <c r="B13" s="720">
        <v>550</v>
      </c>
      <c r="C13" s="720"/>
      <c r="D13" s="721" t="s">
        <v>585</v>
      </c>
      <c r="E13" s="721"/>
      <c r="F13" s="721"/>
      <c r="G13" s="721"/>
      <c r="H13" s="721"/>
      <c r="I13" s="722"/>
    </row>
    <row r="14" spans="1:9" ht="15">
      <c r="A14" s="65" t="s">
        <v>175</v>
      </c>
      <c r="B14" s="692">
        <v>1230</v>
      </c>
      <c r="C14" s="692"/>
      <c r="D14" s="693" t="s">
        <v>586</v>
      </c>
      <c r="E14" s="693"/>
      <c r="F14" s="693"/>
      <c r="G14" s="693"/>
      <c r="H14" s="693"/>
      <c r="I14" s="694"/>
    </row>
    <row r="15" spans="1:9" ht="15">
      <c r="A15" s="65" t="s">
        <v>174</v>
      </c>
      <c r="B15" s="692">
        <v>1070</v>
      </c>
      <c r="C15" s="692"/>
      <c r="D15" s="693" t="s">
        <v>587</v>
      </c>
      <c r="E15" s="693"/>
      <c r="F15" s="693"/>
      <c r="G15" s="693"/>
      <c r="H15" s="693"/>
      <c r="I15" s="694"/>
    </row>
    <row r="16" spans="1:9" ht="15">
      <c r="A16" s="65" t="s">
        <v>176</v>
      </c>
      <c r="B16" s="692">
        <v>3200</v>
      </c>
      <c r="C16" s="692"/>
      <c r="D16" s="693" t="s">
        <v>588</v>
      </c>
      <c r="E16" s="693"/>
      <c r="F16" s="693"/>
      <c r="G16" s="693"/>
      <c r="H16" s="693"/>
      <c r="I16" s="694"/>
    </row>
    <row r="17" spans="1:9" ht="15">
      <c r="A17" s="66" t="s">
        <v>177</v>
      </c>
      <c r="B17" s="692">
        <v>3930</v>
      </c>
      <c r="C17" s="692"/>
      <c r="D17" s="693" t="s">
        <v>589</v>
      </c>
      <c r="E17" s="693"/>
      <c r="F17" s="693"/>
      <c r="G17" s="693"/>
      <c r="H17" s="693"/>
      <c r="I17" s="694"/>
    </row>
    <row r="18" spans="1:9" ht="15">
      <c r="A18" s="65" t="s">
        <v>699</v>
      </c>
      <c r="B18" s="692">
        <v>2220</v>
      </c>
      <c r="C18" s="692"/>
      <c r="D18" s="693" t="s">
        <v>700</v>
      </c>
      <c r="E18" s="693"/>
      <c r="F18" s="693"/>
      <c r="G18" s="693"/>
      <c r="H18" s="693"/>
      <c r="I18" s="694"/>
    </row>
    <row r="19" spans="1:9" ht="15">
      <c r="A19" s="65" t="s">
        <v>331</v>
      </c>
      <c r="B19" s="692">
        <v>2220</v>
      </c>
      <c r="C19" s="692"/>
      <c r="D19" s="693" t="s">
        <v>590</v>
      </c>
      <c r="E19" s="693"/>
      <c r="F19" s="693"/>
      <c r="G19" s="693"/>
      <c r="H19" s="693"/>
      <c r="I19" s="694"/>
    </row>
    <row r="20" spans="1:9" ht="15">
      <c r="A20" s="65" t="s">
        <v>494</v>
      </c>
      <c r="B20" s="692">
        <v>3200</v>
      </c>
      <c r="C20" s="692"/>
      <c r="D20" s="693" t="s">
        <v>591</v>
      </c>
      <c r="E20" s="693"/>
      <c r="F20" s="693"/>
      <c r="G20" s="693"/>
      <c r="H20" s="693"/>
      <c r="I20" s="694"/>
    </row>
    <row r="21" spans="1:9" ht="15">
      <c r="A21" s="65" t="s">
        <v>495</v>
      </c>
      <c r="B21" s="692">
        <v>4400</v>
      </c>
      <c r="C21" s="692"/>
      <c r="D21" s="693" t="s">
        <v>592</v>
      </c>
      <c r="E21" s="693"/>
      <c r="F21" s="693"/>
      <c r="G21" s="693"/>
      <c r="H21" s="693"/>
      <c r="I21" s="694"/>
    </row>
    <row r="22" spans="1:9" ht="15">
      <c r="A22" s="83" t="s">
        <v>496</v>
      </c>
      <c r="B22" s="689">
        <v>3700</v>
      </c>
      <c r="C22" s="689"/>
      <c r="D22" s="690" t="s">
        <v>593</v>
      </c>
      <c r="E22" s="690"/>
      <c r="F22" s="690"/>
      <c r="G22" s="690"/>
      <c r="H22" s="690"/>
      <c r="I22" s="691"/>
    </row>
    <row r="23" spans="1:9" ht="15">
      <c r="A23" s="83" t="s">
        <v>497</v>
      </c>
      <c r="B23" s="689">
        <v>5400</v>
      </c>
      <c r="C23" s="689"/>
      <c r="D23" s="690" t="s">
        <v>594</v>
      </c>
      <c r="E23" s="690"/>
      <c r="F23" s="690"/>
      <c r="G23" s="690"/>
      <c r="H23" s="690"/>
      <c r="I23" s="691"/>
    </row>
    <row r="24" spans="1:9" ht="15">
      <c r="A24" s="83" t="s">
        <v>498</v>
      </c>
      <c r="B24" s="689">
        <v>4420</v>
      </c>
      <c r="C24" s="689"/>
      <c r="D24" s="690" t="s">
        <v>595</v>
      </c>
      <c r="E24" s="690"/>
      <c r="F24" s="690"/>
      <c r="G24" s="690"/>
      <c r="H24" s="690"/>
      <c r="I24" s="691"/>
    </row>
    <row r="25" spans="1:9" ht="15.75" thickBot="1">
      <c r="A25" s="69" t="s">
        <v>499</v>
      </c>
      <c r="B25" s="712">
        <v>7900</v>
      </c>
      <c r="C25" s="712"/>
      <c r="D25" s="723" t="s">
        <v>596</v>
      </c>
      <c r="E25" s="723"/>
      <c r="F25" s="723"/>
      <c r="G25" s="723"/>
      <c r="H25" s="723"/>
      <c r="I25" s="724"/>
    </row>
    <row r="26" spans="1:9" ht="24.75" customHeight="1" thickBot="1">
      <c r="A26" s="687" t="s">
        <v>393</v>
      </c>
      <c r="B26" s="687"/>
      <c r="C26" s="688"/>
      <c r="D26" s="688"/>
      <c r="E26" s="688"/>
      <c r="F26" s="688"/>
      <c r="G26" s="688"/>
      <c r="H26" s="688"/>
      <c r="I26" s="688"/>
    </row>
    <row r="27" spans="1:9" ht="15">
      <c r="A27" s="68" t="s">
        <v>179</v>
      </c>
      <c r="B27" s="720">
        <v>2130</v>
      </c>
      <c r="C27" s="720"/>
      <c r="D27" s="721" t="s">
        <v>597</v>
      </c>
      <c r="E27" s="721"/>
      <c r="F27" s="721"/>
      <c r="G27" s="721"/>
      <c r="H27" s="721"/>
      <c r="I27" s="722"/>
    </row>
    <row r="28" spans="1:9" ht="15">
      <c r="A28" s="66" t="s">
        <v>181</v>
      </c>
      <c r="B28" s="692">
        <v>2670</v>
      </c>
      <c r="C28" s="692"/>
      <c r="D28" s="693" t="s">
        <v>598</v>
      </c>
      <c r="E28" s="693"/>
      <c r="F28" s="693"/>
      <c r="G28" s="693"/>
      <c r="H28" s="693"/>
      <c r="I28" s="694"/>
    </row>
    <row r="29" spans="1:9" ht="15">
      <c r="A29" s="65" t="s">
        <v>178</v>
      </c>
      <c r="B29" s="692">
        <v>3120</v>
      </c>
      <c r="C29" s="692"/>
      <c r="D29" s="693" t="s">
        <v>599</v>
      </c>
      <c r="E29" s="693"/>
      <c r="F29" s="693"/>
      <c r="G29" s="693"/>
      <c r="H29" s="693"/>
      <c r="I29" s="694"/>
    </row>
    <row r="30" spans="1:9" ht="15">
      <c r="A30" s="87" t="s">
        <v>180</v>
      </c>
      <c r="B30" s="689">
        <v>4900</v>
      </c>
      <c r="C30" s="689"/>
      <c r="D30" s="690" t="s">
        <v>600</v>
      </c>
      <c r="E30" s="690"/>
      <c r="F30" s="690"/>
      <c r="G30" s="690"/>
      <c r="H30" s="690"/>
      <c r="I30" s="691"/>
    </row>
    <row r="31" spans="1:9" ht="15">
      <c r="A31" s="87" t="s">
        <v>394</v>
      </c>
      <c r="B31" s="689">
        <v>19140</v>
      </c>
      <c r="C31" s="689"/>
      <c r="D31" s="690" t="s">
        <v>601</v>
      </c>
      <c r="E31" s="690"/>
      <c r="F31" s="690"/>
      <c r="G31" s="690"/>
      <c r="H31" s="690"/>
      <c r="I31" s="691"/>
    </row>
    <row r="32" spans="1:9" ht="15.75" thickBot="1">
      <c r="A32" s="67" t="s">
        <v>395</v>
      </c>
      <c r="B32" s="712">
        <v>25900</v>
      </c>
      <c r="C32" s="712"/>
      <c r="D32" s="723" t="s">
        <v>601</v>
      </c>
      <c r="E32" s="723"/>
      <c r="F32" s="723"/>
      <c r="G32" s="723"/>
      <c r="H32" s="723"/>
      <c r="I32" s="724"/>
    </row>
    <row r="33" spans="1:9" ht="24.75" customHeight="1">
      <c r="A33" s="687" t="s">
        <v>500</v>
      </c>
      <c r="B33" s="687"/>
      <c r="C33" s="688"/>
      <c r="D33" s="688"/>
      <c r="E33" s="688"/>
      <c r="F33" s="688"/>
      <c r="G33" s="688"/>
      <c r="H33" s="688"/>
      <c r="I33" s="688"/>
    </row>
    <row r="34" spans="1:9" ht="63.75">
      <c r="A34" s="127" t="s">
        <v>396</v>
      </c>
      <c r="B34" s="716">
        <v>22900</v>
      </c>
      <c r="C34" s="692"/>
      <c r="D34" s="725" t="s">
        <v>602</v>
      </c>
      <c r="E34" s="725"/>
      <c r="F34" s="725"/>
      <c r="G34" s="725"/>
      <c r="H34" s="725"/>
      <c r="I34" s="726"/>
    </row>
    <row r="35" spans="1:9" ht="63.75">
      <c r="A35" s="127" t="s">
        <v>397</v>
      </c>
      <c r="B35" s="728">
        <v>42900</v>
      </c>
      <c r="C35" s="689"/>
      <c r="D35" s="729" t="s">
        <v>603</v>
      </c>
      <c r="E35" s="729"/>
      <c r="F35" s="729"/>
      <c r="G35" s="729"/>
      <c r="H35" s="729"/>
      <c r="I35" s="730"/>
    </row>
    <row r="36" spans="1:9" ht="51.75" thickBot="1">
      <c r="A36" s="67" t="s">
        <v>398</v>
      </c>
      <c r="B36" s="731">
        <v>6160</v>
      </c>
      <c r="C36" s="712"/>
      <c r="D36" s="732" t="s">
        <v>604</v>
      </c>
      <c r="E36" s="732"/>
      <c r="F36" s="732"/>
      <c r="G36" s="732"/>
      <c r="H36" s="732"/>
      <c r="I36" s="733"/>
    </row>
    <row r="37" spans="1:9" ht="15.75" thickBot="1">
      <c r="A37" s="128"/>
      <c r="B37" s="84"/>
      <c r="C37" s="84"/>
      <c r="D37" s="129"/>
      <c r="E37" s="129"/>
      <c r="F37" s="129"/>
      <c r="G37" s="129"/>
      <c r="H37" s="129"/>
      <c r="I37" s="129"/>
    </row>
    <row r="38" spans="1:9" ht="15">
      <c r="A38" s="71" t="s">
        <v>189</v>
      </c>
      <c r="B38" s="72"/>
      <c r="C38" s="72"/>
      <c r="D38" s="72"/>
      <c r="E38" s="73" t="s">
        <v>190</v>
      </c>
      <c r="F38" s="73"/>
      <c r="G38" s="70"/>
      <c r="H38" s="70"/>
      <c r="I38" s="74" t="s">
        <v>191</v>
      </c>
    </row>
    <row r="39" spans="1:9" ht="15.75" thickBot="1">
      <c r="A39" s="75" t="s">
        <v>192</v>
      </c>
      <c r="B39" s="76"/>
      <c r="C39" s="76"/>
      <c r="D39" s="76"/>
      <c r="E39" s="77" t="s">
        <v>193</v>
      </c>
      <c r="F39" s="77"/>
      <c r="G39" s="78"/>
      <c r="H39" s="78"/>
      <c r="I39" s="79" t="s">
        <v>194</v>
      </c>
    </row>
    <row r="40" spans="1:9" ht="15">
      <c r="A40" s="81"/>
      <c r="B40" s="80"/>
      <c r="C40" s="80"/>
      <c r="D40" s="80"/>
      <c r="E40" s="81"/>
      <c r="F40" s="81"/>
      <c r="G40" s="86"/>
      <c r="H40" s="86"/>
      <c r="I40" s="82"/>
    </row>
    <row r="41" spans="1:9" ht="15">
      <c r="A41" s="727" t="s">
        <v>332</v>
      </c>
      <c r="B41" s="727"/>
      <c r="C41" s="727"/>
      <c r="D41" s="727"/>
      <c r="E41" s="727"/>
      <c r="F41" s="727"/>
      <c r="G41" s="727"/>
      <c r="H41" s="727"/>
      <c r="I41" s="727"/>
    </row>
    <row r="42" spans="1:9" ht="15">
      <c r="A42" s="128"/>
      <c r="B42" s="84"/>
      <c r="C42" s="84"/>
      <c r="D42" s="129"/>
      <c r="E42" s="129"/>
      <c r="F42" s="129"/>
      <c r="G42" s="129"/>
      <c r="H42" s="129"/>
      <c r="I42" s="129"/>
    </row>
    <row r="43" spans="1:9" ht="15">
      <c r="A43" s="128"/>
      <c r="B43" s="84"/>
      <c r="C43" s="84"/>
      <c r="D43" s="129"/>
      <c r="E43" s="129"/>
      <c r="F43" s="129"/>
      <c r="G43" s="129"/>
      <c r="H43" s="129"/>
      <c r="I43" s="129"/>
    </row>
    <row r="44" spans="1:9" ht="15">
      <c r="A44" s="128"/>
      <c r="B44" s="84"/>
      <c r="C44" s="84"/>
      <c r="D44" s="129"/>
      <c r="E44" s="129"/>
      <c r="F44" s="129"/>
      <c r="G44" s="129"/>
      <c r="H44" s="129"/>
      <c r="I44" s="129"/>
    </row>
    <row r="45" spans="1:9" ht="15">
      <c r="A45" s="128"/>
      <c r="B45" s="84"/>
      <c r="C45" s="84"/>
      <c r="D45" s="129"/>
      <c r="E45" s="129"/>
      <c r="F45" s="129"/>
      <c r="G45" s="129"/>
      <c r="H45" s="129"/>
      <c r="I45" s="129"/>
    </row>
    <row r="46" spans="1:9" ht="15">
      <c r="A46" s="128"/>
      <c r="B46" s="84"/>
      <c r="C46" s="84"/>
      <c r="D46" s="129"/>
      <c r="E46" s="129"/>
      <c r="F46" s="129"/>
      <c r="G46" s="129"/>
      <c r="H46" s="129"/>
      <c r="I46" s="129"/>
    </row>
    <row r="47" spans="1:9" ht="15">
      <c r="A47" s="128"/>
      <c r="B47" s="84"/>
      <c r="C47" s="84"/>
      <c r="D47" s="129"/>
      <c r="E47" s="129"/>
      <c r="F47" s="129"/>
      <c r="G47" s="129"/>
      <c r="H47" s="129"/>
      <c r="I47" s="129"/>
    </row>
    <row r="48" spans="1:9" ht="15">
      <c r="A48" s="128"/>
      <c r="B48" s="84"/>
      <c r="C48" s="84"/>
      <c r="D48" s="129"/>
      <c r="E48" s="129"/>
      <c r="F48" s="129"/>
      <c r="G48" s="129"/>
      <c r="H48" s="129"/>
      <c r="I48" s="129"/>
    </row>
    <row r="49" spans="1:9" ht="15">
      <c r="A49" s="128"/>
      <c r="B49" s="84"/>
      <c r="C49" s="84"/>
      <c r="D49" s="129"/>
      <c r="E49" s="129"/>
      <c r="F49" s="129"/>
      <c r="G49" s="129"/>
      <c r="H49" s="129"/>
      <c r="I49" s="129"/>
    </row>
    <row r="50" spans="1:9" ht="15">
      <c r="A50" s="128"/>
      <c r="B50" s="84"/>
      <c r="C50" s="84"/>
      <c r="D50" s="129"/>
      <c r="E50" s="129"/>
      <c r="F50" s="129"/>
      <c r="G50" s="129"/>
      <c r="H50" s="129"/>
      <c r="I50" s="129"/>
    </row>
    <row r="51" spans="1:9" ht="15">
      <c r="A51" s="128"/>
      <c r="B51" s="84"/>
      <c r="C51" s="84"/>
      <c r="D51" s="129"/>
      <c r="E51" s="129"/>
      <c r="F51" s="129"/>
      <c r="G51" s="129"/>
      <c r="H51" s="129"/>
      <c r="I51" s="129"/>
    </row>
    <row r="52" spans="1:9" ht="15">
      <c r="A52" s="128"/>
      <c r="B52" s="84"/>
      <c r="C52" s="84"/>
      <c r="D52" s="129"/>
      <c r="E52" s="129"/>
      <c r="F52" s="129"/>
      <c r="G52" s="129"/>
      <c r="H52" s="129"/>
      <c r="I52" s="129"/>
    </row>
    <row r="53" spans="1:9" ht="15">
      <c r="A53" s="128"/>
      <c r="B53" s="84"/>
      <c r="C53" s="84"/>
      <c r="D53" s="129"/>
      <c r="E53" s="129"/>
      <c r="F53" s="129"/>
      <c r="G53" s="129"/>
      <c r="H53" s="129"/>
      <c r="I53" s="129"/>
    </row>
    <row r="54" spans="1:9" ht="15">
      <c r="A54" s="128"/>
      <c r="B54" s="84"/>
      <c r="C54" s="84"/>
      <c r="D54" s="129"/>
      <c r="E54" s="129"/>
      <c r="F54" s="129"/>
      <c r="G54" s="129"/>
      <c r="H54" s="129"/>
      <c r="I54" s="129"/>
    </row>
    <row r="55" spans="1:9" ht="15.75" thickBot="1">
      <c r="A55" s="128"/>
      <c r="B55" s="84"/>
      <c r="C55" s="84"/>
      <c r="D55" s="129"/>
      <c r="E55" s="129"/>
      <c r="F55" s="129"/>
      <c r="G55" s="129"/>
      <c r="H55" s="129"/>
      <c r="I55" s="130" t="s">
        <v>430</v>
      </c>
    </row>
    <row r="56" spans="1:9" ht="12.75">
      <c r="A56" s="707" t="s">
        <v>170</v>
      </c>
      <c r="B56" s="734" t="s">
        <v>171</v>
      </c>
      <c r="C56" s="735"/>
      <c r="D56" s="734" t="s">
        <v>195</v>
      </c>
      <c r="E56" s="738"/>
      <c r="F56" s="738"/>
      <c r="G56" s="738"/>
      <c r="H56" s="738"/>
      <c r="I56" s="739"/>
    </row>
    <row r="57" spans="1:9" ht="13.5" thickBot="1">
      <c r="A57" s="708"/>
      <c r="B57" s="736"/>
      <c r="C57" s="737"/>
      <c r="D57" s="740"/>
      <c r="E57" s="741"/>
      <c r="F57" s="741"/>
      <c r="G57" s="741"/>
      <c r="H57" s="741"/>
      <c r="I57" s="742"/>
    </row>
    <row r="58" spans="1:9" ht="24.75" customHeight="1" thickBot="1">
      <c r="A58" s="687" t="s">
        <v>501</v>
      </c>
      <c r="B58" s="687"/>
      <c r="C58" s="688"/>
      <c r="D58" s="688"/>
      <c r="E58" s="688"/>
      <c r="F58" s="688"/>
      <c r="G58" s="688"/>
      <c r="H58" s="688"/>
      <c r="I58" s="688"/>
    </row>
    <row r="59" spans="1:9" ht="24.75" customHeight="1">
      <c r="A59" s="68" t="s">
        <v>186</v>
      </c>
      <c r="B59" s="720">
        <v>6400</v>
      </c>
      <c r="C59" s="743"/>
      <c r="D59" s="744" t="s">
        <v>605</v>
      </c>
      <c r="E59" s="744"/>
      <c r="F59" s="744"/>
      <c r="G59" s="744"/>
      <c r="H59" s="744"/>
      <c r="I59" s="745"/>
    </row>
    <row r="60" spans="1:9" ht="24.75" customHeight="1">
      <c r="A60" s="65" t="s">
        <v>502</v>
      </c>
      <c r="B60" s="692">
        <v>7960</v>
      </c>
      <c r="C60" s="746"/>
      <c r="D60" s="725" t="s">
        <v>606</v>
      </c>
      <c r="E60" s="725"/>
      <c r="F60" s="725"/>
      <c r="G60" s="725"/>
      <c r="H60" s="725"/>
      <c r="I60" s="726"/>
    </row>
    <row r="61" spans="1:9" ht="24.75" customHeight="1">
      <c r="A61" s="65" t="s">
        <v>503</v>
      </c>
      <c r="B61" s="692">
        <v>24900</v>
      </c>
      <c r="C61" s="692"/>
      <c r="D61" s="725" t="s">
        <v>607</v>
      </c>
      <c r="E61" s="725"/>
      <c r="F61" s="725"/>
      <c r="G61" s="725"/>
      <c r="H61" s="725"/>
      <c r="I61" s="726"/>
    </row>
    <row r="62" spans="1:9" ht="24.75" customHeight="1">
      <c r="A62" s="65" t="s">
        <v>399</v>
      </c>
      <c r="B62" s="692">
        <v>23900</v>
      </c>
      <c r="C62" s="692"/>
      <c r="D62" s="725" t="s">
        <v>400</v>
      </c>
      <c r="E62" s="725"/>
      <c r="F62" s="725"/>
      <c r="G62" s="725"/>
      <c r="H62" s="725"/>
      <c r="I62" s="726"/>
    </row>
    <row r="63" spans="1:9" ht="24.75" customHeight="1" thickBot="1">
      <c r="A63" s="69" t="s">
        <v>401</v>
      </c>
      <c r="B63" s="712">
        <v>24100</v>
      </c>
      <c r="C63" s="712"/>
      <c r="D63" s="732" t="s">
        <v>402</v>
      </c>
      <c r="E63" s="732"/>
      <c r="F63" s="732"/>
      <c r="G63" s="732"/>
      <c r="H63" s="732"/>
      <c r="I63" s="733"/>
    </row>
    <row r="64" spans="1:9" ht="24.75" customHeight="1" thickBot="1">
      <c r="A64" s="687" t="s">
        <v>403</v>
      </c>
      <c r="B64" s="687"/>
      <c r="C64" s="688"/>
      <c r="D64" s="688"/>
      <c r="E64" s="688"/>
      <c r="F64" s="688"/>
      <c r="G64" s="688"/>
      <c r="H64" s="688"/>
      <c r="I64" s="688"/>
    </row>
    <row r="65" spans="1:9" ht="24.75" customHeight="1">
      <c r="A65" s="68" t="s">
        <v>404</v>
      </c>
      <c r="B65" s="720">
        <v>3360</v>
      </c>
      <c r="C65" s="720"/>
      <c r="D65" s="748" t="s">
        <v>405</v>
      </c>
      <c r="E65" s="748"/>
      <c r="F65" s="748"/>
      <c r="G65" s="748"/>
      <c r="H65" s="748"/>
      <c r="I65" s="749"/>
    </row>
    <row r="66" spans="1:9" ht="24.75" customHeight="1">
      <c r="A66" s="66" t="s">
        <v>406</v>
      </c>
      <c r="B66" s="692">
        <v>11500</v>
      </c>
      <c r="C66" s="692"/>
      <c r="D66" s="725" t="s">
        <v>407</v>
      </c>
      <c r="E66" s="725"/>
      <c r="F66" s="725"/>
      <c r="G66" s="725"/>
      <c r="H66" s="725"/>
      <c r="I66" s="726"/>
    </row>
    <row r="67" spans="1:9" ht="24.75" customHeight="1" thickBot="1">
      <c r="A67" s="67" t="s">
        <v>408</v>
      </c>
      <c r="B67" s="712">
        <v>12100</v>
      </c>
      <c r="C67" s="712"/>
      <c r="D67" s="732" t="s">
        <v>409</v>
      </c>
      <c r="E67" s="732"/>
      <c r="F67" s="732"/>
      <c r="G67" s="732"/>
      <c r="H67" s="732"/>
      <c r="I67" s="733"/>
    </row>
    <row r="68" spans="1:9" ht="24.75" customHeight="1" thickBot="1">
      <c r="A68" s="747" t="s">
        <v>410</v>
      </c>
      <c r="B68" s="747"/>
      <c r="C68" s="687"/>
      <c r="D68" s="687"/>
      <c r="E68" s="687"/>
      <c r="F68" s="687"/>
      <c r="G68" s="687"/>
      <c r="H68" s="687"/>
      <c r="I68" s="687"/>
    </row>
    <row r="69" spans="1:9" ht="24.75" customHeight="1">
      <c r="A69" s="64" t="s">
        <v>342</v>
      </c>
      <c r="B69" s="720">
        <v>8380</v>
      </c>
      <c r="C69" s="720"/>
      <c r="D69" s="748" t="s">
        <v>608</v>
      </c>
      <c r="E69" s="748"/>
      <c r="F69" s="748"/>
      <c r="G69" s="748"/>
      <c r="H69" s="748"/>
      <c r="I69" s="749"/>
    </row>
    <row r="70" spans="1:9" ht="24.75" customHeight="1">
      <c r="A70" s="66" t="s">
        <v>411</v>
      </c>
      <c r="B70" s="692">
        <v>15900</v>
      </c>
      <c r="C70" s="692"/>
      <c r="D70" s="725" t="s">
        <v>609</v>
      </c>
      <c r="E70" s="725"/>
      <c r="F70" s="725"/>
      <c r="G70" s="725"/>
      <c r="H70" s="725"/>
      <c r="I70" s="726"/>
    </row>
    <row r="71" spans="1:9" ht="24.75" customHeight="1" thickBot="1">
      <c r="A71" s="69" t="s">
        <v>412</v>
      </c>
      <c r="B71" s="712">
        <v>23500</v>
      </c>
      <c r="C71" s="712"/>
      <c r="D71" s="732" t="s">
        <v>610</v>
      </c>
      <c r="E71" s="732"/>
      <c r="F71" s="732"/>
      <c r="G71" s="732"/>
      <c r="H71" s="732"/>
      <c r="I71" s="733"/>
    </row>
    <row r="72" spans="1:9" ht="24.75" customHeight="1" thickBot="1">
      <c r="A72" s="747" t="s">
        <v>182</v>
      </c>
      <c r="B72" s="747"/>
      <c r="C72" s="687"/>
      <c r="D72" s="687"/>
      <c r="E72" s="687"/>
      <c r="F72" s="687"/>
      <c r="G72" s="687"/>
      <c r="H72" s="687"/>
      <c r="I72" s="687"/>
    </row>
    <row r="73" spans="1:9" ht="15">
      <c r="A73" s="64" t="s">
        <v>504</v>
      </c>
      <c r="B73" s="720">
        <v>215</v>
      </c>
      <c r="C73" s="720"/>
      <c r="D73" s="748" t="s">
        <v>611</v>
      </c>
      <c r="E73" s="748"/>
      <c r="F73" s="748"/>
      <c r="G73" s="748"/>
      <c r="H73" s="748"/>
      <c r="I73" s="749"/>
    </row>
    <row r="74" spans="1:9" ht="15">
      <c r="A74" s="66" t="s">
        <v>505</v>
      </c>
      <c r="B74" s="692">
        <v>280</v>
      </c>
      <c r="C74" s="692"/>
      <c r="D74" s="750" t="s">
        <v>612</v>
      </c>
      <c r="E74" s="750"/>
      <c r="F74" s="750"/>
      <c r="G74" s="750"/>
      <c r="H74" s="750"/>
      <c r="I74" s="751"/>
    </row>
    <row r="75" spans="1:9" ht="15">
      <c r="A75" s="66" t="s">
        <v>506</v>
      </c>
      <c r="B75" s="692">
        <v>360</v>
      </c>
      <c r="C75" s="692"/>
      <c r="D75" s="750" t="s">
        <v>613</v>
      </c>
      <c r="E75" s="750"/>
      <c r="F75" s="750"/>
      <c r="G75" s="750"/>
      <c r="H75" s="750"/>
      <c r="I75" s="751"/>
    </row>
    <row r="76" spans="1:9" ht="15">
      <c r="A76" s="65" t="s">
        <v>183</v>
      </c>
      <c r="B76" s="692">
        <v>360</v>
      </c>
      <c r="C76" s="692"/>
      <c r="D76" s="750" t="s">
        <v>614</v>
      </c>
      <c r="E76" s="750"/>
      <c r="F76" s="750"/>
      <c r="G76" s="750"/>
      <c r="H76" s="750"/>
      <c r="I76" s="751"/>
    </row>
    <row r="77" spans="1:9" ht="15">
      <c r="A77" s="65" t="s">
        <v>184</v>
      </c>
      <c r="B77" s="692">
        <v>500</v>
      </c>
      <c r="C77" s="692"/>
      <c r="D77" s="750" t="s">
        <v>615</v>
      </c>
      <c r="E77" s="750"/>
      <c r="F77" s="750"/>
      <c r="G77" s="750"/>
      <c r="H77" s="750"/>
      <c r="I77" s="751"/>
    </row>
    <row r="78" spans="1:9" ht="15">
      <c r="A78" s="65" t="s">
        <v>334</v>
      </c>
      <c r="B78" s="692">
        <v>630</v>
      </c>
      <c r="C78" s="692"/>
      <c r="D78" s="750" t="s">
        <v>616</v>
      </c>
      <c r="E78" s="750"/>
      <c r="F78" s="750"/>
      <c r="G78" s="750"/>
      <c r="H78" s="750"/>
      <c r="I78" s="751"/>
    </row>
    <row r="79" spans="1:9" ht="15">
      <c r="A79" s="65" t="s">
        <v>335</v>
      </c>
      <c r="B79" s="692">
        <v>1110</v>
      </c>
      <c r="C79" s="692"/>
      <c r="D79" s="750" t="s">
        <v>617</v>
      </c>
      <c r="E79" s="750"/>
      <c r="F79" s="750"/>
      <c r="G79" s="750"/>
      <c r="H79" s="750"/>
      <c r="I79" s="751"/>
    </row>
    <row r="80" spans="1:9" ht="15">
      <c r="A80" s="65" t="s">
        <v>413</v>
      </c>
      <c r="B80" s="692">
        <v>2400</v>
      </c>
      <c r="C80" s="692"/>
      <c r="D80" s="750" t="s">
        <v>618</v>
      </c>
      <c r="E80" s="750"/>
      <c r="F80" s="750"/>
      <c r="G80" s="750"/>
      <c r="H80" s="750"/>
      <c r="I80" s="751"/>
    </row>
    <row r="81" spans="1:9" ht="15">
      <c r="A81" s="65" t="s">
        <v>507</v>
      </c>
      <c r="B81" s="692">
        <v>1450</v>
      </c>
      <c r="C81" s="692"/>
      <c r="D81" s="750" t="s">
        <v>619</v>
      </c>
      <c r="E81" s="750"/>
      <c r="F81" s="750"/>
      <c r="G81" s="750"/>
      <c r="H81" s="750"/>
      <c r="I81" s="751"/>
    </row>
    <row r="82" spans="1:9" ht="15">
      <c r="A82" s="65" t="s">
        <v>508</v>
      </c>
      <c r="B82" s="692">
        <v>2840</v>
      </c>
      <c r="C82" s="692"/>
      <c r="D82" s="750" t="s">
        <v>620</v>
      </c>
      <c r="E82" s="750"/>
      <c r="F82" s="750"/>
      <c r="G82" s="750"/>
      <c r="H82" s="750"/>
      <c r="I82" s="751"/>
    </row>
    <row r="83" spans="1:9" ht="15.75" thickBot="1">
      <c r="A83" s="69" t="s">
        <v>414</v>
      </c>
      <c r="B83" s="712">
        <v>3130</v>
      </c>
      <c r="C83" s="712"/>
      <c r="D83" s="752" t="s">
        <v>621</v>
      </c>
      <c r="E83" s="752"/>
      <c r="F83" s="752"/>
      <c r="G83" s="752"/>
      <c r="H83" s="752"/>
      <c r="I83" s="753"/>
    </row>
    <row r="84" spans="1:9" ht="24.75" customHeight="1" thickBot="1">
      <c r="A84" s="747" t="s">
        <v>415</v>
      </c>
      <c r="B84" s="747"/>
      <c r="C84" s="687"/>
      <c r="D84" s="687"/>
      <c r="E84" s="687"/>
      <c r="F84" s="687"/>
      <c r="G84" s="687"/>
      <c r="H84" s="687"/>
      <c r="I84" s="687"/>
    </row>
    <row r="85" spans="1:9" ht="15">
      <c r="A85" s="68" t="s">
        <v>336</v>
      </c>
      <c r="B85" s="720">
        <v>1950</v>
      </c>
      <c r="C85" s="720"/>
      <c r="D85" s="748" t="s">
        <v>622</v>
      </c>
      <c r="E85" s="748"/>
      <c r="F85" s="748"/>
      <c r="G85" s="748"/>
      <c r="H85" s="748"/>
      <c r="I85" s="749"/>
    </row>
    <row r="86" spans="1:9" ht="15">
      <c r="A86" s="356" t="s">
        <v>623</v>
      </c>
      <c r="B86" s="755">
        <v>3620</v>
      </c>
      <c r="C86" s="755"/>
      <c r="D86" s="756" t="s">
        <v>624</v>
      </c>
      <c r="E86" s="756"/>
      <c r="F86" s="756"/>
      <c r="G86" s="756"/>
      <c r="H86" s="756"/>
      <c r="I86" s="757"/>
    </row>
    <row r="87" spans="1:9" ht="15">
      <c r="A87" s="66" t="s">
        <v>337</v>
      </c>
      <c r="B87" s="692">
        <v>4100</v>
      </c>
      <c r="C87" s="692"/>
      <c r="D87" s="750" t="s">
        <v>625</v>
      </c>
      <c r="E87" s="750"/>
      <c r="F87" s="750"/>
      <c r="G87" s="750"/>
      <c r="H87" s="750"/>
      <c r="I87" s="751"/>
    </row>
    <row r="88" spans="1:9" ht="15">
      <c r="A88" s="66" t="s">
        <v>338</v>
      </c>
      <c r="B88" s="692">
        <v>7800</v>
      </c>
      <c r="C88" s="692"/>
      <c r="D88" s="750" t="s">
        <v>626</v>
      </c>
      <c r="E88" s="750"/>
      <c r="F88" s="750"/>
      <c r="G88" s="750"/>
      <c r="H88" s="750"/>
      <c r="I88" s="751"/>
    </row>
    <row r="89" spans="1:9" ht="15">
      <c r="A89" s="66" t="s">
        <v>339</v>
      </c>
      <c r="B89" s="692">
        <v>10900</v>
      </c>
      <c r="C89" s="692"/>
      <c r="D89" s="750" t="s">
        <v>627</v>
      </c>
      <c r="E89" s="750"/>
      <c r="F89" s="750"/>
      <c r="G89" s="750"/>
      <c r="H89" s="750"/>
      <c r="I89" s="751"/>
    </row>
    <row r="90" spans="1:9" ht="15">
      <c r="A90" s="65" t="s">
        <v>416</v>
      </c>
      <c r="B90" s="692">
        <v>12900</v>
      </c>
      <c r="C90" s="692"/>
      <c r="D90" s="750" t="s">
        <v>628</v>
      </c>
      <c r="E90" s="750"/>
      <c r="F90" s="750"/>
      <c r="G90" s="750"/>
      <c r="H90" s="750"/>
      <c r="I90" s="751"/>
    </row>
    <row r="91" spans="1:9" ht="15">
      <c r="A91" s="87" t="s">
        <v>509</v>
      </c>
      <c r="B91" s="692">
        <v>7450</v>
      </c>
      <c r="C91" s="692"/>
      <c r="D91" s="750" t="s">
        <v>629</v>
      </c>
      <c r="E91" s="750"/>
      <c r="F91" s="750"/>
      <c r="G91" s="750"/>
      <c r="H91" s="750"/>
      <c r="I91" s="751"/>
    </row>
    <row r="92" spans="1:9" ht="15">
      <c r="A92" s="87" t="s">
        <v>340</v>
      </c>
      <c r="B92" s="692">
        <v>8900</v>
      </c>
      <c r="C92" s="692"/>
      <c r="D92" s="750" t="s">
        <v>630</v>
      </c>
      <c r="E92" s="750"/>
      <c r="F92" s="750"/>
      <c r="G92" s="750"/>
      <c r="H92" s="750"/>
      <c r="I92" s="751"/>
    </row>
    <row r="93" spans="1:9" ht="15.75" thickBot="1">
      <c r="A93" s="69" t="s">
        <v>341</v>
      </c>
      <c r="B93" s="712">
        <v>12370</v>
      </c>
      <c r="C93" s="712"/>
      <c r="D93" s="752" t="s">
        <v>631</v>
      </c>
      <c r="E93" s="752"/>
      <c r="F93" s="752"/>
      <c r="G93" s="752"/>
      <c r="H93" s="752"/>
      <c r="I93" s="753"/>
    </row>
    <row r="94" spans="1:9" ht="24.75" customHeight="1" thickBot="1">
      <c r="A94" s="687" t="s">
        <v>510</v>
      </c>
      <c r="B94" s="687"/>
      <c r="C94" s="688"/>
      <c r="D94" s="688"/>
      <c r="E94" s="688"/>
      <c r="F94" s="688"/>
      <c r="G94" s="688"/>
      <c r="H94" s="688"/>
      <c r="I94" s="688"/>
    </row>
    <row r="95" spans="1:9" ht="15">
      <c r="A95" s="64" t="s">
        <v>511</v>
      </c>
      <c r="B95" s="720">
        <v>190</v>
      </c>
      <c r="C95" s="720"/>
      <c r="D95" s="748" t="s">
        <v>512</v>
      </c>
      <c r="E95" s="748"/>
      <c r="F95" s="748"/>
      <c r="G95" s="748"/>
      <c r="H95" s="748"/>
      <c r="I95" s="749"/>
    </row>
    <row r="96" spans="1:9" ht="15">
      <c r="A96" s="83" t="s">
        <v>513</v>
      </c>
      <c r="B96" s="689">
        <v>400</v>
      </c>
      <c r="C96" s="689"/>
      <c r="D96" s="758" t="s">
        <v>514</v>
      </c>
      <c r="E96" s="758"/>
      <c r="F96" s="758"/>
      <c r="G96" s="758"/>
      <c r="H96" s="758"/>
      <c r="I96" s="759"/>
    </row>
    <row r="97" spans="1:9" ht="15">
      <c r="A97" s="83" t="s">
        <v>515</v>
      </c>
      <c r="B97" s="689">
        <v>460</v>
      </c>
      <c r="C97" s="689"/>
      <c r="D97" s="758" t="s">
        <v>516</v>
      </c>
      <c r="E97" s="758"/>
      <c r="F97" s="758"/>
      <c r="G97" s="758"/>
      <c r="H97" s="758"/>
      <c r="I97" s="759"/>
    </row>
    <row r="98" spans="1:9" ht="15">
      <c r="A98" s="83" t="s">
        <v>517</v>
      </c>
      <c r="B98" s="689">
        <v>350</v>
      </c>
      <c r="C98" s="689"/>
      <c r="D98" s="758" t="s">
        <v>518</v>
      </c>
      <c r="E98" s="758"/>
      <c r="F98" s="758"/>
      <c r="G98" s="758"/>
      <c r="H98" s="758"/>
      <c r="I98" s="759"/>
    </row>
    <row r="99" spans="1:9" ht="15">
      <c r="A99" s="83" t="s">
        <v>519</v>
      </c>
      <c r="B99" s="689">
        <v>260</v>
      </c>
      <c r="C99" s="689"/>
      <c r="D99" s="758" t="s">
        <v>520</v>
      </c>
      <c r="E99" s="758"/>
      <c r="F99" s="758"/>
      <c r="G99" s="758"/>
      <c r="H99" s="758"/>
      <c r="I99" s="759"/>
    </row>
    <row r="100" spans="1:9" ht="15">
      <c r="A100" s="83" t="s">
        <v>521</v>
      </c>
      <c r="B100" s="689">
        <v>550</v>
      </c>
      <c r="C100" s="689"/>
      <c r="D100" s="758" t="s">
        <v>522</v>
      </c>
      <c r="E100" s="758"/>
      <c r="F100" s="758"/>
      <c r="G100" s="758"/>
      <c r="H100" s="758"/>
      <c r="I100" s="759"/>
    </row>
    <row r="101" spans="1:9" ht="15.75" thickBot="1">
      <c r="A101" s="69" t="s">
        <v>523</v>
      </c>
      <c r="B101" s="712">
        <v>260</v>
      </c>
      <c r="C101" s="712"/>
      <c r="D101" s="752" t="s">
        <v>524</v>
      </c>
      <c r="E101" s="752"/>
      <c r="F101" s="752"/>
      <c r="G101" s="752"/>
      <c r="H101" s="752"/>
      <c r="I101" s="753"/>
    </row>
    <row r="102" spans="1:9" ht="15.75">
      <c r="A102" s="328"/>
      <c r="B102" s="84"/>
      <c r="C102" s="84"/>
      <c r="D102" s="329"/>
      <c r="E102" s="329"/>
      <c r="F102" s="329"/>
      <c r="G102" s="329"/>
      <c r="H102" s="329"/>
      <c r="I102" s="330" t="s">
        <v>533</v>
      </c>
    </row>
    <row r="103" spans="1:9" ht="16.5" thickBot="1">
      <c r="A103" s="328"/>
      <c r="B103" s="84"/>
      <c r="C103" s="84"/>
      <c r="D103" s="329"/>
      <c r="E103" s="329"/>
      <c r="F103" s="329"/>
      <c r="G103" s="329"/>
      <c r="H103" s="329"/>
      <c r="I103" s="330"/>
    </row>
    <row r="104" spans="1:9" ht="12.75">
      <c r="A104" s="707" t="s">
        <v>170</v>
      </c>
      <c r="B104" s="734" t="s">
        <v>171</v>
      </c>
      <c r="C104" s="735"/>
      <c r="D104" s="734" t="s">
        <v>195</v>
      </c>
      <c r="E104" s="738"/>
      <c r="F104" s="738"/>
      <c r="G104" s="738"/>
      <c r="H104" s="738"/>
      <c r="I104" s="739"/>
    </row>
    <row r="105" spans="1:9" ht="13.5" thickBot="1">
      <c r="A105" s="708"/>
      <c r="B105" s="736"/>
      <c r="C105" s="737"/>
      <c r="D105" s="740"/>
      <c r="E105" s="741"/>
      <c r="F105" s="741"/>
      <c r="G105" s="741"/>
      <c r="H105" s="741"/>
      <c r="I105" s="742"/>
    </row>
    <row r="106" spans="1:9" ht="24.75" customHeight="1" thickBot="1">
      <c r="A106" s="687" t="s">
        <v>525</v>
      </c>
      <c r="B106" s="687"/>
      <c r="C106" s="688"/>
      <c r="D106" s="688"/>
      <c r="E106" s="688"/>
      <c r="F106" s="688"/>
      <c r="G106" s="688"/>
      <c r="H106" s="688"/>
      <c r="I106" s="688"/>
    </row>
    <row r="107" spans="1:9" ht="15">
      <c r="A107" s="64" t="s">
        <v>185</v>
      </c>
      <c r="B107" s="720">
        <v>490</v>
      </c>
      <c r="C107" s="720"/>
      <c r="D107" s="748" t="s">
        <v>632</v>
      </c>
      <c r="E107" s="748"/>
      <c r="F107" s="748"/>
      <c r="G107" s="748"/>
      <c r="H107" s="748"/>
      <c r="I107" s="749"/>
    </row>
    <row r="108" spans="1:9" ht="15">
      <c r="A108" s="65" t="s">
        <v>526</v>
      </c>
      <c r="B108" s="692">
        <v>460</v>
      </c>
      <c r="C108" s="692"/>
      <c r="D108" s="750" t="s">
        <v>633</v>
      </c>
      <c r="E108" s="750"/>
      <c r="F108" s="750"/>
      <c r="G108" s="750"/>
      <c r="H108" s="750"/>
      <c r="I108" s="751"/>
    </row>
    <row r="109" spans="1:9" ht="15">
      <c r="A109" s="66" t="s">
        <v>527</v>
      </c>
      <c r="B109" s="692">
        <v>360</v>
      </c>
      <c r="C109" s="692"/>
      <c r="D109" s="750" t="s">
        <v>634</v>
      </c>
      <c r="E109" s="750"/>
      <c r="F109" s="750"/>
      <c r="G109" s="750"/>
      <c r="H109" s="750"/>
      <c r="I109" s="751"/>
    </row>
    <row r="110" spans="1:9" ht="15">
      <c r="A110" s="66" t="s">
        <v>528</v>
      </c>
      <c r="B110" s="692">
        <v>1210</v>
      </c>
      <c r="C110" s="692"/>
      <c r="D110" s="750" t="s">
        <v>635</v>
      </c>
      <c r="E110" s="750"/>
      <c r="F110" s="750"/>
      <c r="G110" s="750"/>
      <c r="H110" s="750"/>
      <c r="I110" s="751"/>
    </row>
    <row r="111" spans="1:9" ht="15">
      <c r="A111" s="66" t="s">
        <v>529</v>
      </c>
      <c r="B111" s="692">
        <v>8300</v>
      </c>
      <c r="C111" s="692"/>
      <c r="D111" s="750" t="s">
        <v>636</v>
      </c>
      <c r="E111" s="750"/>
      <c r="F111" s="750"/>
      <c r="G111" s="750"/>
      <c r="H111" s="750"/>
      <c r="I111" s="751"/>
    </row>
    <row r="112" spans="1:9" ht="15.75" thickBot="1">
      <c r="A112" s="69" t="s">
        <v>333</v>
      </c>
      <c r="B112" s="712">
        <v>20200</v>
      </c>
      <c r="C112" s="712"/>
      <c r="D112" s="752" t="s">
        <v>637</v>
      </c>
      <c r="E112" s="752"/>
      <c r="F112" s="752"/>
      <c r="G112" s="752"/>
      <c r="H112" s="752"/>
      <c r="I112" s="753"/>
    </row>
    <row r="113" spans="1:9" ht="24.75" customHeight="1" thickBot="1">
      <c r="A113" s="747" t="s">
        <v>638</v>
      </c>
      <c r="B113" s="747"/>
      <c r="C113" s="687"/>
      <c r="D113" s="687"/>
      <c r="E113" s="687"/>
      <c r="F113" s="687"/>
      <c r="G113" s="687"/>
      <c r="H113" s="687"/>
      <c r="I113" s="687"/>
    </row>
    <row r="114" spans="1:9" ht="15.75" thickBot="1">
      <c r="A114" s="403" t="s">
        <v>639</v>
      </c>
      <c r="B114" s="760">
        <v>100</v>
      </c>
      <c r="C114" s="760"/>
      <c r="D114" s="761" t="s">
        <v>701</v>
      </c>
      <c r="E114" s="761"/>
      <c r="F114" s="761"/>
      <c r="G114" s="761"/>
      <c r="H114" s="761"/>
      <c r="I114" s="762"/>
    </row>
    <row r="115" spans="1:9" ht="24.75" customHeight="1" thickBot="1">
      <c r="A115" s="687" t="s">
        <v>530</v>
      </c>
      <c r="B115" s="687"/>
      <c r="C115" s="688"/>
      <c r="D115" s="688"/>
      <c r="E115" s="688"/>
      <c r="F115" s="688"/>
      <c r="G115" s="688"/>
      <c r="H115" s="688"/>
      <c r="I115" s="688"/>
    </row>
    <row r="116" spans="1:9" ht="15">
      <c r="A116" s="64" t="s">
        <v>469</v>
      </c>
      <c r="B116" s="720">
        <v>510</v>
      </c>
      <c r="C116" s="720"/>
      <c r="D116" s="748" t="s">
        <v>470</v>
      </c>
      <c r="E116" s="721"/>
      <c r="F116" s="721"/>
      <c r="G116" s="721"/>
      <c r="H116" s="721"/>
      <c r="I116" s="722"/>
    </row>
    <row r="117" spans="1:9" ht="15">
      <c r="A117" s="356" t="s">
        <v>640</v>
      </c>
      <c r="B117" s="755">
        <v>630</v>
      </c>
      <c r="C117" s="755"/>
      <c r="D117" s="750" t="s">
        <v>641</v>
      </c>
      <c r="E117" s="693"/>
      <c r="F117" s="693"/>
      <c r="G117" s="693"/>
      <c r="H117" s="693"/>
      <c r="I117" s="694"/>
    </row>
    <row r="118" spans="1:9" ht="15">
      <c r="A118" s="66" t="s">
        <v>471</v>
      </c>
      <c r="B118" s="692">
        <v>900</v>
      </c>
      <c r="C118" s="692"/>
      <c r="D118" s="750" t="s">
        <v>472</v>
      </c>
      <c r="E118" s="693"/>
      <c r="F118" s="693"/>
      <c r="G118" s="693"/>
      <c r="H118" s="693"/>
      <c r="I118" s="694"/>
    </row>
    <row r="119" spans="1:9" ht="15.75" thickBot="1">
      <c r="A119" s="69" t="s">
        <v>473</v>
      </c>
      <c r="B119" s="712">
        <v>950</v>
      </c>
      <c r="C119" s="712"/>
      <c r="D119" s="752" t="s">
        <v>474</v>
      </c>
      <c r="E119" s="723"/>
      <c r="F119" s="723"/>
      <c r="G119" s="723"/>
      <c r="H119" s="723"/>
      <c r="I119" s="724"/>
    </row>
    <row r="120" spans="1:9" ht="24.75" customHeight="1" thickBot="1">
      <c r="A120" s="687" t="s">
        <v>187</v>
      </c>
      <c r="B120" s="687"/>
      <c r="C120" s="688"/>
      <c r="D120" s="688"/>
      <c r="E120" s="688"/>
      <c r="F120" s="688"/>
      <c r="G120" s="688"/>
      <c r="H120" s="688"/>
      <c r="I120" s="688"/>
    </row>
    <row r="121" spans="1:9" ht="15.75" thickBot="1">
      <c r="A121" s="85" t="s">
        <v>531</v>
      </c>
      <c r="B121" s="763">
        <v>910</v>
      </c>
      <c r="C121" s="764"/>
      <c r="D121" s="765" t="s">
        <v>188</v>
      </c>
      <c r="E121" s="765"/>
      <c r="F121" s="765"/>
      <c r="G121" s="765"/>
      <c r="H121" s="765"/>
      <c r="I121" s="766"/>
    </row>
    <row r="122" spans="1:9" ht="24.75" customHeight="1" thickBot="1">
      <c r="A122" s="687" t="s">
        <v>417</v>
      </c>
      <c r="B122" s="687"/>
      <c r="C122" s="688"/>
      <c r="D122" s="688"/>
      <c r="E122" s="688"/>
      <c r="F122" s="688"/>
      <c r="G122" s="688"/>
      <c r="H122" s="688"/>
      <c r="I122" s="688"/>
    </row>
    <row r="123" spans="1:9" ht="24.75" customHeight="1">
      <c r="A123" s="64" t="s">
        <v>379</v>
      </c>
      <c r="B123" s="720">
        <v>2360</v>
      </c>
      <c r="C123" s="720"/>
      <c r="D123" s="744" t="s">
        <v>642</v>
      </c>
      <c r="E123" s="769"/>
      <c r="F123" s="769"/>
      <c r="G123" s="769"/>
      <c r="H123" s="769"/>
      <c r="I123" s="770"/>
    </row>
    <row r="124" spans="1:9" ht="24.75" customHeight="1">
      <c r="A124" s="66" t="s">
        <v>380</v>
      </c>
      <c r="B124" s="692">
        <v>2800</v>
      </c>
      <c r="C124" s="692"/>
      <c r="D124" s="725" t="s">
        <v>643</v>
      </c>
      <c r="E124" s="725"/>
      <c r="F124" s="725"/>
      <c r="G124" s="725"/>
      <c r="H124" s="725"/>
      <c r="I124" s="726"/>
    </row>
    <row r="125" spans="1:9" ht="24.75" customHeight="1" thickBot="1">
      <c r="A125" s="69" t="s">
        <v>532</v>
      </c>
      <c r="B125" s="712">
        <v>4230</v>
      </c>
      <c r="C125" s="712"/>
      <c r="D125" s="732" t="s">
        <v>644</v>
      </c>
      <c r="E125" s="732"/>
      <c r="F125" s="732"/>
      <c r="G125" s="732"/>
      <c r="H125" s="732"/>
      <c r="I125" s="733"/>
    </row>
    <row r="126" spans="1:9" ht="24.75" customHeight="1" thickBot="1">
      <c r="A126" s="687" t="s">
        <v>645</v>
      </c>
      <c r="B126" s="687"/>
      <c r="C126" s="688"/>
      <c r="D126" s="688"/>
      <c r="E126" s="688"/>
      <c r="F126" s="688"/>
      <c r="G126" s="688"/>
      <c r="H126" s="688"/>
      <c r="I126" s="688"/>
    </row>
    <row r="127" spans="1:9" ht="32.25" customHeight="1">
      <c r="A127" s="767" t="s">
        <v>646</v>
      </c>
      <c r="B127" s="768"/>
      <c r="C127" s="768"/>
      <c r="D127" s="768"/>
      <c r="E127" s="768"/>
      <c r="F127" s="768"/>
      <c r="G127" s="768"/>
      <c r="H127" s="768"/>
      <c r="I127" s="357">
        <v>275</v>
      </c>
    </row>
    <row r="128" spans="1:9" ht="32.25" customHeight="1">
      <c r="A128" s="773" t="s">
        <v>647</v>
      </c>
      <c r="B128" s="774"/>
      <c r="C128" s="774"/>
      <c r="D128" s="774"/>
      <c r="E128" s="774"/>
      <c r="F128" s="774"/>
      <c r="G128" s="774"/>
      <c r="H128" s="774"/>
      <c r="I128" s="358">
        <v>490</v>
      </c>
    </row>
    <row r="129" spans="1:9" ht="32.25" customHeight="1">
      <c r="A129" s="773" t="s">
        <v>648</v>
      </c>
      <c r="B129" s="774"/>
      <c r="C129" s="774"/>
      <c r="D129" s="774"/>
      <c r="E129" s="774"/>
      <c r="F129" s="774"/>
      <c r="G129" s="774"/>
      <c r="H129" s="774"/>
      <c r="I129" s="358">
        <v>130</v>
      </c>
    </row>
    <row r="130" spans="1:9" ht="32.25" customHeight="1" thickBot="1">
      <c r="A130" s="771" t="s">
        <v>649</v>
      </c>
      <c r="B130" s="772"/>
      <c r="C130" s="772"/>
      <c r="D130" s="772"/>
      <c r="E130" s="772"/>
      <c r="F130" s="772"/>
      <c r="G130" s="772"/>
      <c r="H130" s="772"/>
      <c r="I130" s="359">
        <v>300</v>
      </c>
    </row>
    <row r="131" spans="1:9" ht="24.75" customHeight="1" thickBot="1">
      <c r="A131" s="687" t="s">
        <v>650</v>
      </c>
      <c r="B131" s="687"/>
      <c r="C131" s="688"/>
      <c r="D131" s="688"/>
      <c r="E131" s="688"/>
      <c r="F131" s="688"/>
      <c r="G131" s="688"/>
      <c r="H131" s="688"/>
      <c r="I131" s="688"/>
    </row>
    <row r="132" spans="1:9" ht="32.25" customHeight="1">
      <c r="A132" s="767" t="s">
        <v>651</v>
      </c>
      <c r="B132" s="768"/>
      <c r="C132" s="768"/>
      <c r="D132" s="768"/>
      <c r="E132" s="768"/>
      <c r="F132" s="768"/>
      <c r="G132" s="768"/>
      <c r="H132" s="768"/>
      <c r="I132" s="357">
        <v>470</v>
      </c>
    </row>
    <row r="133" spans="1:9" ht="32.25" customHeight="1" thickBot="1">
      <c r="A133" s="771" t="s">
        <v>652</v>
      </c>
      <c r="B133" s="772"/>
      <c r="C133" s="772"/>
      <c r="D133" s="772"/>
      <c r="E133" s="772"/>
      <c r="F133" s="772"/>
      <c r="G133" s="772"/>
      <c r="H133" s="772"/>
      <c r="I133" s="359">
        <v>340</v>
      </c>
    </row>
    <row r="134" spans="1:9" ht="14.25">
      <c r="A134" s="360"/>
      <c r="B134" s="360"/>
      <c r="C134" s="360"/>
      <c r="D134" s="360"/>
      <c r="E134" s="360"/>
      <c r="F134" s="360"/>
      <c r="G134" s="360"/>
      <c r="H134" s="360"/>
      <c r="I134" s="360"/>
    </row>
    <row r="149" ht="15.75">
      <c r="I149" s="330" t="s">
        <v>466</v>
      </c>
    </row>
  </sheetData>
  <mergeCells count="199">
    <mergeCell ref="B18:C18"/>
    <mergeCell ref="D18:I18"/>
    <mergeCell ref="A132:H132"/>
    <mergeCell ref="A133:H133"/>
    <mergeCell ref="A128:H128"/>
    <mergeCell ref="A129:H129"/>
    <mergeCell ref="A130:H130"/>
    <mergeCell ref="A131:I131"/>
    <mergeCell ref="B125:C125"/>
    <mergeCell ref="D125:I125"/>
    <mergeCell ref="A126:I126"/>
    <mergeCell ref="A127:H127"/>
    <mergeCell ref="B123:C123"/>
    <mergeCell ref="D123:I123"/>
    <mergeCell ref="B124:C124"/>
    <mergeCell ref="D124:I124"/>
    <mergeCell ref="A120:I120"/>
    <mergeCell ref="B121:C121"/>
    <mergeCell ref="D121:I121"/>
    <mergeCell ref="A122:I122"/>
    <mergeCell ref="B118:C118"/>
    <mergeCell ref="D118:I118"/>
    <mergeCell ref="B119:C119"/>
    <mergeCell ref="D119:I119"/>
    <mergeCell ref="A115:I115"/>
    <mergeCell ref="B116:C116"/>
    <mergeCell ref="D116:I116"/>
    <mergeCell ref="B117:C117"/>
    <mergeCell ref="D117:I117"/>
    <mergeCell ref="A113:I113"/>
    <mergeCell ref="B114:C114"/>
    <mergeCell ref="D114:I114"/>
    <mergeCell ref="B111:C111"/>
    <mergeCell ref="D111:I111"/>
    <mergeCell ref="B112:C112"/>
    <mergeCell ref="D112:I112"/>
    <mergeCell ref="B109:C109"/>
    <mergeCell ref="D109:I109"/>
    <mergeCell ref="B110:C110"/>
    <mergeCell ref="D110:I110"/>
    <mergeCell ref="B107:C107"/>
    <mergeCell ref="D107:I107"/>
    <mergeCell ref="B108:C108"/>
    <mergeCell ref="D108:I108"/>
    <mergeCell ref="A104:A105"/>
    <mergeCell ref="B104:C105"/>
    <mergeCell ref="D104:I105"/>
    <mergeCell ref="A106:I106"/>
    <mergeCell ref="B100:C100"/>
    <mergeCell ref="D100:I100"/>
    <mergeCell ref="B101:C101"/>
    <mergeCell ref="D101:I101"/>
    <mergeCell ref="B98:C98"/>
    <mergeCell ref="D98:I98"/>
    <mergeCell ref="B99:C99"/>
    <mergeCell ref="D99:I99"/>
    <mergeCell ref="B96:C96"/>
    <mergeCell ref="D96:I96"/>
    <mergeCell ref="B97:C97"/>
    <mergeCell ref="D97:I97"/>
    <mergeCell ref="A94:I94"/>
    <mergeCell ref="B95:C95"/>
    <mergeCell ref="D95:I95"/>
    <mergeCell ref="B92:C92"/>
    <mergeCell ref="D92:I92"/>
    <mergeCell ref="B93:C93"/>
    <mergeCell ref="D93:I93"/>
    <mergeCell ref="B90:C90"/>
    <mergeCell ref="D90:I90"/>
    <mergeCell ref="B91:C91"/>
    <mergeCell ref="D91:I91"/>
    <mergeCell ref="B88:C88"/>
    <mergeCell ref="D88:I88"/>
    <mergeCell ref="B89:C89"/>
    <mergeCell ref="D89:I89"/>
    <mergeCell ref="A84:I84"/>
    <mergeCell ref="B86:C86"/>
    <mergeCell ref="D86:I86"/>
    <mergeCell ref="B87:C87"/>
    <mergeCell ref="D87:I87"/>
    <mergeCell ref="B85:C85"/>
    <mergeCell ref="D85:I85"/>
    <mergeCell ref="B67:C67"/>
    <mergeCell ref="D67:I67"/>
    <mergeCell ref="A72:I72"/>
    <mergeCell ref="B75:C75"/>
    <mergeCell ref="D75:I75"/>
    <mergeCell ref="B73:C73"/>
    <mergeCell ref="D73:I73"/>
    <mergeCell ref="B74:C74"/>
    <mergeCell ref="D74:I74"/>
    <mergeCell ref="B71:C71"/>
    <mergeCell ref="B65:C65"/>
    <mergeCell ref="D65:I65"/>
    <mergeCell ref="B66:C66"/>
    <mergeCell ref="D66:I66"/>
    <mergeCell ref="D62:I62"/>
    <mergeCell ref="B63:C63"/>
    <mergeCell ref="D63:I63"/>
    <mergeCell ref="A64:I64"/>
    <mergeCell ref="A1:I1"/>
    <mergeCell ref="A2:A3"/>
    <mergeCell ref="B2:C3"/>
    <mergeCell ref="D2:I3"/>
    <mergeCell ref="B83:C83"/>
    <mergeCell ref="D83:I83"/>
    <mergeCell ref="B82:C82"/>
    <mergeCell ref="D82:I82"/>
    <mergeCell ref="B78:C78"/>
    <mergeCell ref="D78:I78"/>
    <mergeCell ref="B81:C81"/>
    <mergeCell ref="D81:I81"/>
    <mergeCell ref="B79:C79"/>
    <mergeCell ref="D79:I79"/>
    <mergeCell ref="B80:C80"/>
    <mergeCell ref="D80:I80"/>
    <mergeCell ref="B76:C76"/>
    <mergeCell ref="D76:I76"/>
    <mergeCell ref="B77:C77"/>
    <mergeCell ref="D77:I77"/>
    <mergeCell ref="D71:I71"/>
    <mergeCell ref="A68:I68"/>
    <mergeCell ref="B69:C69"/>
    <mergeCell ref="D69:I69"/>
    <mergeCell ref="B70:C70"/>
    <mergeCell ref="D70:I70"/>
    <mergeCell ref="B61:C61"/>
    <mergeCell ref="D61:I61"/>
    <mergeCell ref="B62:C62"/>
    <mergeCell ref="B56:C57"/>
    <mergeCell ref="D56:I57"/>
    <mergeCell ref="A58:I58"/>
    <mergeCell ref="B59:C59"/>
    <mergeCell ref="D59:I59"/>
    <mergeCell ref="B60:C60"/>
    <mergeCell ref="D60:I60"/>
    <mergeCell ref="B34:C34"/>
    <mergeCell ref="D34:I34"/>
    <mergeCell ref="A41:I41"/>
    <mergeCell ref="B35:C35"/>
    <mergeCell ref="D35:I35"/>
    <mergeCell ref="B36:C36"/>
    <mergeCell ref="D36:I36"/>
    <mergeCell ref="A33:I33"/>
    <mergeCell ref="B31:C31"/>
    <mergeCell ref="D31:I31"/>
    <mergeCell ref="B32:C32"/>
    <mergeCell ref="D32:I32"/>
    <mergeCell ref="B29:C29"/>
    <mergeCell ref="D29:I29"/>
    <mergeCell ref="B30:C30"/>
    <mergeCell ref="D30:I30"/>
    <mergeCell ref="B27:C27"/>
    <mergeCell ref="D27:I27"/>
    <mergeCell ref="B28:C28"/>
    <mergeCell ref="D28:I28"/>
    <mergeCell ref="B25:C25"/>
    <mergeCell ref="D25:I25"/>
    <mergeCell ref="A26:I26"/>
    <mergeCell ref="B22:C22"/>
    <mergeCell ref="D22:I22"/>
    <mergeCell ref="B24:C24"/>
    <mergeCell ref="D24:I24"/>
    <mergeCell ref="B20:C20"/>
    <mergeCell ref="D20:I20"/>
    <mergeCell ref="B21:C21"/>
    <mergeCell ref="D21:I21"/>
    <mergeCell ref="B16:C16"/>
    <mergeCell ref="D16:I16"/>
    <mergeCell ref="B17:C17"/>
    <mergeCell ref="D17:I17"/>
    <mergeCell ref="B13:C13"/>
    <mergeCell ref="D13:I13"/>
    <mergeCell ref="B15:C15"/>
    <mergeCell ref="D15:I15"/>
    <mergeCell ref="D11:I11"/>
    <mergeCell ref="A12:I12"/>
    <mergeCell ref="B10:C10"/>
    <mergeCell ref="D10:I10"/>
    <mergeCell ref="G5:I9"/>
    <mergeCell ref="A56:A57"/>
    <mergeCell ref="B9:C9"/>
    <mergeCell ref="E9:F9"/>
    <mergeCell ref="B7:C7"/>
    <mergeCell ref="E7:F7"/>
    <mergeCell ref="E6:F6"/>
    <mergeCell ref="B5:C5"/>
    <mergeCell ref="E5:F5"/>
    <mergeCell ref="B11:C11"/>
    <mergeCell ref="A4:I4"/>
    <mergeCell ref="B23:C23"/>
    <mergeCell ref="D23:I23"/>
    <mergeCell ref="B19:C19"/>
    <mergeCell ref="D19:I19"/>
    <mergeCell ref="B14:C14"/>
    <mergeCell ref="D14:I14"/>
    <mergeCell ref="B8:C8"/>
    <mergeCell ref="E8:F8"/>
    <mergeCell ref="B6:C6"/>
  </mergeCells>
  <printOptions/>
  <pageMargins left="0.1968503937007874" right="0.3937007874015748" top="0.1968503937007874" bottom="0.3937007874015748" header="0.5118110236220472" footer="0.31496062992125984"/>
  <pageSetup horizontalDpi="600" verticalDpi="600" orientation="portrait" paperSize="9" scale="92" r:id="rId2"/>
  <headerFooter alignWithMargins="0">
    <oddFooter>&amp;CЗавод ЭЛКРАФТ т/ф:(351)269-16-02, т:231-75-14, sales@elkraft.ru www.elkraft.ru менеджер Добрынина Елена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Влад</cp:lastModifiedBy>
  <cp:lastPrinted>2009-05-25T06:06:13Z</cp:lastPrinted>
  <dcterms:created xsi:type="dcterms:W3CDTF">2004-11-25T11:49:26Z</dcterms:created>
  <dcterms:modified xsi:type="dcterms:W3CDTF">2009-11-25T19:59:40Z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